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702"/>
  <workbookPr/>
  <mc:AlternateContent xmlns:mc="http://schemas.openxmlformats.org/markup-compatibility/2006">
    <mc:Choice Requires="x15">
      <x15ac:absPath xmlns:x15ac="http://schemas.microsoft.com/office/spreadsheetml/2010/11/ac" url="/Users/chrisjones71/Dropbox/work/Consultancies/Content/AIDS FREE TMA Training/course materials/week 2/"/>
    </mc:Choice>
  </mc:AlternateContent>
  <bookViews>
    <workbookView xWindow="0" yWindow="1200" windowWidth="25600" windowHeight="12720" tabRatio="835"/>
  </bookViews>
  <sheets>
    <sheet name="Consolidated Indicators" sheetId="10" r:id="rId1"/>
    <sheet name="Condom Mkt Health Indicators " sheetId="9" r:id="rId2"/>
    <sheet name="TMA Stewardship" sheetId="7" r:id="rId3"/>
    <sheet name="TMA Indicators" sheetId="1" r:id="rId4"/>
    <sheet name="UNFPA CCP Indicators" sheetId="2" r:id="rId5"/>
    <sheet name="Mkt Stage indicators" sheetId="4" r:id="rId6"/>
    <sheet name="Use Indicators" sheetId="6" r:id="rId7"/>
  </sheets>
  <definedNames>
    <definedName name="Numerical_Score">#REF!</definedName>
    <definedName name="_xlnm.Print_Area" localSheetId="1">'Condom Mkt Health Indicators '!$A$3:$J$30</definedName>
    <definedName name="_xlnm.Print_Area" localSheetId="0">'Consolidated Indicators'!$A$2:$N$65</definedName>
    <definedName name="_xlnm.Print_Area" localSheetId="4">'UNFPA CCP Indicators'!$A$3:$H$65</definedName>
    <definedName name="SCORE">#REF!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65" i="10" l="1"/>
  <c r="C63" i="10"/>
  <c r="C39" i="10"/>
  <c r="C50" i="10"/>
  <c r="C60" i="10"/>
  <c r="C58" i="10"/>
  <c r="C28" i="10"/>
  <c r="C17" i="10"/>
  <c r="C14" i="10"/>
  <c r="C8" i="10"/>
</calcChain>
</file>

<file path=xl/comments1.xml><?xml version="1.0" encoding="utf-8"?>
<comments xmlns="http://schemas.openxmlformats.org/spreadsheetml/2006/main">
  <authors>
    <author>C Jones</author>
  </authors>
  <commentList>
    <comment ref="L3" authorId="0">
      <text>
        <r>
          <rPr>
            <b/>
            <sz val="10"/>
            <color indexed="81"/>
            <rFont val="Calibri"/>
            <family val="2"/>
          </rPr>
          <t>C Jones:</t>
        </r>
        <r>
          <rPr>
            <sz val="10"/>
            <color indexed="81"/>
            <rFont val="Calibri"/>
            <family val="2"/>
          </rPr>
          <t xml:space="preserve">
comments below are for Botswana - delete and reference for your country specific data.
</t>
        </r>
      </text>
    </comment>
    <comment ref="I4" authorId="0">
      <text>
        <r>
          <rPr>
            <b/>
            <sz val="10"/>
            <color indexed="81"/>
            <rFont val="Calibri"/>
            <family val="2"/>
          </rPr>
          <t>C Jones:</t>
        </r>
        <r>
          <rPr>
            <sz val="10"/>
            <color indexed="81"/>
            <rFont val="Calibri"/>
            <family val="2"/>
          </rPr>
          <t xml:space="preserve">
Insert numerical score here.</t>
        </r>
      </text>
    </comment>
  </commentList>
</comments>
</file>

<file path=xl/sharedStrings.xml><?xml version="1.0" encoding="utf-8"?>
<sst xmlns="http://schemas.openxmlformats.org/spreadsheetml/2006/main" count="1769" uniqueCount="861">
  <si>
    <t xml:space="preserve">Description </t>
  </si>
  <si>
    <t xml:space="preserve">Measurement Tool </t>
  </si>
  <si>
    <t xml:space="preserve">Market Size </t>
  </si>
  <si>
    <t xml:space="preserve">Universe of need </t>
  </si>
  <si>
    <t xml:space="preserve">Number of products or services needed to reach universal coverage of the current market </t>
  </si>
  <si>
    <t xml:space="preserve">Market volume </t>
  </si>
  <si>
    <t xml:space="preserve">Number of products or services sold, distributed, or provided </t>
  </si>
  <si>
    <t xml:space="preserve">Service statistics </t>
  </si>
  <si>
    <t xml:space="preserve">Product use </t>
  </si>
  <si>
    <t xml:space="preserve">Percentage of the population in the market who are using the products or services </t>
  </si>
  <si>
    <t xml:space="preserve">Population-based survey </t>
  </si>
  <si>
    <t xml:space="preserve">Market Accessibility </t>
  </si>
  <si>
    <t xml:space="preserve">Knowledge of source for product/ service </t>
  </si>
  <si>
    <t xml:space="preserve">Percentage of population in the market who know where product/services can be obtained </t>
  </si>
  <si>
    <t xml:space="preserve">Lack of access </t>
  </si>
  <si>
    <t xml:space="preserve">Percentage of non-users of the product/ service who report that lack of access is the reason for non-use </t>
  </si>
  <si>
    <t xml:space="preserve">Stockouts </t>
  </si>
  <si>
    <t xml:space="preserve">Percentage of product/service delivery points that reported a stockout in the past month </t>
  </si>
  <si>
    <t xml:space="preserve">Retail audit (or retail outlet survey) </t>
  </si>
  <si>
    <t xml:space="preserve">Market Sustainability </t>
  </si>
  <si>
    <t xml:space="preserve">Market value </t>
  </si>
  <si>
    <t xml:space="preserve">Dollar value of the total number of products or services sold, distributed, or provided </t>
  </si>
  <si>
    <t xml:space="preserve">Service statistics/ Retail audit </t>
  </si>
  <si>
    <t xml:space="preserve">Brands available </t>
  </si>
  <si>
    <t xml:space="preserve">Number of distinct products/brands on the market </t>
  </si>
  <si>
    <t xml:space="preserve">Retail audit </t>
  </si>
  <si>
    <t xml:space="preserve">New brands entering the market </t>
  </si>
  <si>
    <t xml:space="preserve">Number of products/brands launched in the past year </t>
  </si>
  <si>
    <t xml:space="preserve">Successive retail audits/ Key informants </t>
  </si>
  <si>
    <t xml:space="preserve">Market leader’s market share </t>
  </si>
  <si>
    <t xml:space="preserve">Percentage of total product/services sold, distributed, or provided by the market leader </t>
  </si>
  <si>
    <t xml:space="preserve">Market subsidy </t>
  </si>
  <si>
    <t xml:space="preserve">Number of unsubsidized brands in the market </t>
  </si>
  <si>
    <t xml:space="preserve">Market share of unsubsidized brands </t>
  </si>
  <si>
    <t xml:space="preserve">Percentage of users who report using an unsubsidized brand </t>
  </si>
  <si>
    <t xml:space="preserve">Supply sources </t>
  </si>
  <si>
    <t xml:space="preserve">Number of sources of supply that serve the market </t>
  </si>
  <si>
    <t xml:space="preserve">Retail audit/ key informants </t>
  </si>
  <si>
    <t xml:space="preserve">Market Equity </t>
  </si>
  <si>
    <t xml:space="preserve">Product use by wealth quintile </t>
  </si>
  <si>
    <t xml:space="preserve">Percentage of population in each wealth quintile who are using the product or services </t>
  </si>
  <si>
    <t xml:space="preserve">Price as a barrier to use by wealth quintile </t>
  </si>
  <si>
    <t xml:space="preserve">Percentage of population in each wealth quintile who report that price is a barrier to product use </t>
  </si>
  <si>
    <t xml:space="preserve">Indcator </t>
  </si>
  <si>
    <t>TMA Indicators</t>
  </si>
  <si>
    <t>(National Level)</t>
  </si>
  <si>
    <t>Elements CCP Framework</t>
  </si>
  <si>
    <t>Key Words</t>
  </si>
  <si>
    <t>Indicator definition</t>
  </si>
  <si>
    <t>Source of Data &amp; Agency responsible</t>
  </si>
  <si>
    <t>Data collection tool</t>
  </si>
  <si>
    <t>Frequency</t>
  </si>
  <si>
    <t xml:space="preserve">Disaggregation By </t>
  </si>
  <si>
    <t xml:space="preserve">Indicator </t>
  </si>
  <si>
    <t>Numerator/Denominator or Yes/No</t>
  </si>
  <si>
    <t>Component 1 Leadership and Coordination</t>
  </si>
  <si>
    <t>Leadership and Coordination</t>
  </si>
  <si>
    <t>Existence of an active country working group coordinating RHCS/condom programming (active groups meet at least once a quarter) </t>
  </si>
  <si>
    <t>Yes/No</t>
  </si>
  <si>
    <t xml:space="preserve">Minutes and report of the coordinating committee Government  </t>
  </si>
  <si>
    <t>Minutes and report of the coordinating committee</t>
  </si>
  <si>
    <t>Quarterly</t>
  </si>
  <si>
    <t>NA</t>
  </si>
  <si>
    <t>Leadership</t>
  </si>
  <si>
    <t>Existence of CCP focal point</t>
  </si>
  <si>
    <t>MOH</t>
  </si>
  <si>
    <t>Working group minutes and CCP mini-survey</t>
  </si>
  <si>
    <t>Annually</t>
  </si>
  <si>
    <t>Condoms included in list of essential drugs </t>
  </si>
  <si>
    <t>National Essential drug list &amp; Government</t>
  </si>
  <si>
    <t>Electronic surveys  (CCP mini survey)</t>
  </si>
  <si>
    <t>Annual</t>
  </si>
  <si>
    <t>Male and Female Condom</t>
  </si>
  <si>
    <t>Taxes and tariffs on condoms </t>
  </si>
  <si>
    <t>Revenue authority</t>
  </si>
  <si>
    <t xml:space="preserve">Advocacy to increase awareness </t>
  </si>
  <si>
    <t>Advocacy/ leadership/ Commitment</t>
  </si>
  <si>
    <t xml:space="preserve">Country budget has budget line allocated to condoms </t>
  </si>
  <si>
    <t>Government budget on health</t>
  </si>
  <si>
    <t>Electronic surveys  (CCP mini survey); CCP Progress report</t>
  </si>
  <si>
    <t xml:space="preserve">Country total budget allocation to condom programming (estimate US dollars)  </t>
  </si>
  <si>
    <t>Total budget estimate allocated to CCP (training, procurements, labs, …)</t>
  </si>
  <si>
    <t xml:space="preserve">Policies and regulations &amp; Quality Assurance </t>
  </si>
  <si>
    <t>Quality control</t>
  </si>
  <si>
    <t>Existence of lab for condom quality control accredited by an international body (WHO, FHI, CDC and any other recognized international entity in labs)</t>
  </si>
  <si>
    <t xml:space="preserve">Government </t>
  </si>
  <si>
    <t>Quality assurance</t>
  </si>
  <si>
    <t xml:space="preserve">Country performed condom quality control in the past 12 months                          Quality control can be performed in country or externally by another organization or a lab                     </t>
  </si>
  <si>
    <t xml:space="preserve">Yes/No                        </t>
  </si>
  <si>
    <t>Lab reports, MOH, government bureau of standards</t>
  </si>
  <si>
    <t>Electronic surveys  (CCP mini survey), quality assurance reports</t>
  </si>
  <si>
    <t>Percent of condoms in central stock and in retail outlets that meet WHO quality specifications</t>
  </si>
  <si>
    <r>
      <t xml:space="preserve">N: </t>
    </r>
    <r>
      <rPr>
        <sz val="9"/>
        <color indexed="8"/>
        <rFont val="Arial"/>
        <family val="2"/>
      </rPr>
      <t xml:space="preserve">Number of condoms in central stock and in retail outlets that meet WHO quality specifications                       </t>
    </r>
    <r>
      <rPr>
        <b/>
        <sz val="9"/>
        <color indexed="8"/>
        <rFont val="Arial"/>
        <family val="2"/>
      </rPr>
      <t>D</t>
    </r>
    <r>
      <rPr>
        <sz val="9"/>
        <color indexed="8"/>
        <rFont val="Arial"/>
        <family val="2"/>
      </rPr>
      <t xml:space="preserve">: Number of condoms in central stock and in retail outlets  </t>
    </r>
  </si>
  <si>
    <t>UNAIDS, Lab reports, MOH, government bureau of standards</t>
  </si>
  <si>
    <t>Special study (retail study)</t>
  </si>
  <si>
    <t>National strategies</t>
  </si>
  <si>
    <t xml:space="preserve">Existence of country policies and/or regulations for condoms as part of integrated SRH and HIV national strategy </t>
  </si>
  <si>
    <t>Country strategic documents</t>
  </si>
  <si>
    <t>Electronic surveys  (CCP mini survey); RHCSAT</t>
  </si>
  <si>
    <t>Needs Assessment</t>
  </si>
  <si>
    <t>Existence of condom need assessment (maybe give a timeframe)?</t>
  </si>
  <si>
    <t>country need assessment report</t>
  </si>
  <si>
    <t>Resource mobilization</t>
  </si>
  <si>
    <t>GFATM proposals</t>
  </si>
  <si>
    <t>Condom procurement/programming included in last GFTAM proposal</t>
  </si>
  <si>
    <t xml:space="preserve">MOH &amp; UNFPA </t>
  </si>
  <si>
    <t>Global Funds proposals documents; progress reports from global funds recipients; Electronic surveys  (CCP mini survey)</t>
  </si>
  <si>
    <t>Donor community condom supply</t>
  </si>
  <si>
    <t>Number of condoms supplied by the donor community</t>
  </si>
  <si>
    <t>Donor Support Report, RHCS report</t>
  </si>
  <si>
    <t xml:space="preserve">Total amount of funding on condoms contributed by donor communities </t>
  </si>
  <si>
    <t>MOH/MOF&amp; UNFPA</t>
  </si>
  <si>
    <t>Donor Support Report</t>
  </si>
  <si>
    <t>Donors, Male and Female Condom</t>
  </si>
  <si>
    <r>
      <t xml:space="preserve">Component 2 </t>
    </r>
    <r>
      <rPr>
        <b/>
        <sz val="9"/>
        <color indexed="8"/>
        <rFont val="Calibri"/>
        <family val="2"/>
      </rPr>
      <t xml:space="preserve"> </t>
    </r>
    <r>
      <rPr>
        <b/>
        <sz val="9"/>
        <color indexed="8"/>
        <rFont val="Arial"/>
        <family val="2"/>
      </rPr>
      <t>Demand, Access and Utilization</t>
    </r>
  </si>
  <si>
    <t xml:space="preserve">Targeted Distribution </t>
  </si>
  <si>
    <t>Accessibility of condoms</t>
  </si>
  <si>
    <t xml:space="preserve">Percentage of men and women  who know a place where they can get condoms and who report they could get condoms on their own if they wanted </t>
  </si>
  <si>
    <r>
      <t>N</t>
    </r>
    <r>
      <rPr>
        <sz val="9"/>
        <color indexed="8"/>
        <rFont val="Arial"/>
        <family val="2"/>
      </rPr>
      <t xml:space="preserve">: Number of men and women  who know a place where they can get condoms and who report they could get condoms on their own if they wanted                                 </t>
    </r>
    <r>
      <rPr>
        <b/>
        <sz val="9"/>
        <color indexed="8"/>
        <rFont val="Arial"/>
        <family val="2"/>
      </rPr>
      <t>D</t>
    </r>
    <r>
      <rPr>
        <sz val="9"/>
        <color indexed="8"/>
        <rFont val="Arial"/>
        <family val="2"/>
      </rPr>
      <t>: The number of respondents surveyed</t>
    </r>
  </si>
  <si>
    <t>UNAIDS and CSO</t>
  </si>
  <si>
    <t>Population based survey: AIS, DHS</t>
  </si>
  <si>
    <t>Biennial</t>
  </si>
  <si>
    <t>Sex, Age Group  and age (15-24, 25 +)</t>
  </si>
  <si>
    <t>Advice to STI patients on prevention and referral to HIV testing services</t>
  </si>
  <si>
    <t>Percent of patients with STIs who are given advice on condom use and partner notification and who are referred for HIV testing</t>
  </si>
  <si>
    <r>
      <t>N</t>
    </r>
    <r>
      <rPr>
        <sz val="9"/>
        <color indexed="8"/>
        <rFont val="Arial"/>
        <family val="2"/>
      </rPr>
      <t xml:space="preserve">: Number of patients with STIs who are given advice on all three issues: condom use, partner notification and referrals for HIV testing                     </t>
    </r>
    <r>
      <rPr>
        <b/>
        <sz val="9"/>
        <color indexed="8"/>
        <rFont val="Arial"/>
        <family val="2"/>
      </rPr>
      <t>D</t>
    </r>
    <r>
      <rPr>
        <sz val="9"/>
        <color indexed="8"/>
        <rFont val="Arial"/>
        <family val="2"/>
      </rPr>
      <t>: Number of patients with STIs observed</t>
    </r>
  </si>
  <si>
    <t>Survey: health facility</t>
  </si>
  <si>
    <t>Sex</t>
  </si>
  <si>
    <t>Retail outlets and services with condoms in stock</t>
  </si>
  <si>
    <t>The proportion of randomly selected retail outlets and service delivery points that have condoms in stock at the time of a survey, of all retail outlets and service delivery points selected for survey</t>
  </si>
  <si>
    <r>
      <t>N:</t>
    </r>
    <r>
      <rPr>
        <sz val="9"/>
        <color indexed="8"/>
        <rFont val="Arial"/>
        <family val="2"/>
      </rPr>
      <t xml:space="preserve"> Number of sites with condoms currently in stock      </t>
    </r>
    <r>
      <rPr>
        <b/>
        <sz val="9"/>
        <color indexed="8"/>
        <rFont val="Arial"/>
        <family val="2"/>
      </rPr>
      <t>D:</t>
    </r>
    <r>
      <rPr>
        <sz val="9"/>
        <color indexed="8"/>
        <rFont val="Arial"/>
        <family val="2"/>
      </rPr>
      <t xml:space="preserve"> Total number of sites surveyed</t>
    </r>
  </si>
  <si>
    <t>GFATM, UNAIDS, MEASURE Evaluation &amp; MOH</t>
  </si>
  <si>
    <t>Survey</t>
  </si>
  <si>
    <t xml:space="preserve">Condom type (male, female), type of sector (public and private sector) </t>
  </si>
  <si>
    <t xml:space="preserve">IEC/BCC campaigns </t>
  </si>
  <si>
    <t>Women's ability to negotiate safer sex with husband</t>
  </si>
  <si>
    <t>Percent of respondents who believe that, if her husband has an STI, a wife can either refuse to have sex with him or propose condom use</t>
  </si>
  <si>
    <r>
      <t>N:</t>
    </r>
    <r>
      <rPr>
        <sz val="9"/>
        <color indexed="8"/>
        <rFont val="Arial"/>
        <family val="2"/>
      </rPr>
      <t xml:space="preserve"> Number of respondents who believe that, if her husband has an STI, a wife can either refuse to have sex with him or propose condom use                                          </t>
    </r>
    <r>
      <rPr>
        <b/>
        <sz val="9"/>
        <color indexed="8"/>
        <rFont val="Arial"/>
        <family val="2"/>
      </rPr>
      <t>D:</t>
    </r>
    <r>
      <rPr>
        <sz val="9"/>
        <color indexed="8"/>
        <rFont val="Arial"/>
        <family val="2"/>
      </rPr>
      <t xml:space="preserve"> All respondents having heard of STIs</t>
    </r>
  </si>
  <si>
    <t>Population based survey, MICS, AIS, DHS</t>
  </si>
  <si>
    <t>Age group</t>
  </si>
  <si>
    <t>Knowledge of HIV prevention methods</t>
  </si>
  <si>
    <t>Percent of all respondents who, in response to prompted questions, say that a person can reduce their risk of contracting HIV by using condoms or having sex only with one faithful, uninfected partner</t>
  </si>
  <si>
    <r>
      <t>N</t>
    </r>
    <r>
      <rPr>
        <sz val="9"/>
        <color indexed="8"/>
        <rFont val="Arial"/>
        <family val="2"/>
      </rPr>
      <t xml:space="preserve">: Number of respondents who answer all survey questions correctly               </t>
    </r>
    <r>
      <rPr>
        <b/>
        <sz val="9"/>
        <color indexed="8"/>
        <rFont val="Arial"/>
        <family val="2"/>
      </rPr>
      <t>D</t>
    </r>
    <r>
      <rPr>
        <sz val="9"/>
        <color indexed="8"/>
        <rFont val="Arial"/>
        <family val="2"/>
      </rPr>
      <t>: All respondents</t>
    </r>
  </si>
  <si>
    <t>CSO &amp; UNAIDS</t>
  </si>
  <si>
    <t>Sex and age group, condom types (male and female)</t>
  </si>
  <si>
    <t>Knowledge of condom use for pregnancy prevention</t>
  </si>
  <si>
    <t>Percent of all respondents who, in response to prompted questions, say that a woman can reduce their risk of becoming pregnant by using condoms with her partner</t>
  </si>
  <si>
    <t>DHS, CSO</t>
  </si>
  <si>
    <t>DHS</t>
  </si>
  <si>
    <t>Every 5 years</t>
  </si>
  <si>
    <t>Knowledge of HIV prevention among men having sex with men</t>
  </si>
  <si>
    <t>Percent of men who, in response to prompting, correctly identify avoiding anal sex and using condoms during anal sex as means of preventing HIV infection</t>
  </si>
  <si>
    <r>
      <t>N</t>
    </r>
    <r>
      <rPr>
        <sz val="9"/>
        <color indexed="8"/>
        <rFont val="Arial"/>
        <family val="2"/>
      </rPr>
      <t xml:space="preserve">: Number of respondents who answer all survey questions correctly (avoiding anal sex and using condom as means to prevent HIV infection)                             </t>
    </r>
    <r>
      <rPr>
        <b/>
        <sz val="9"/>
        <color indexed="8"/>
        <rFont val="Arial"/>
        <family val="2"/>
      </rPr>
      <t>D</t>
    </r>
    <r>
      <rPr>
        <sz val="9"/>
        <color indexed="8"/>
        <rFont val="Arial"/>
        <family val="2"/>
      </rPr>
      <t>: All respondents</t>
    </r>
  </si>
  <si>
    <t>UNAIDS, CSO</t>
  </si>
  <si>
    <t>Survey: most-at-risk population, BSS/BBSS</t>
  </si>
  <si>
    <t>Age</t>
  </si>
  <si>
    <t>Knowledge of HIV prevention, consistent and correct condom use</t>
  </si>
  <si>
    <t xml:space="preserve">Percentage of respondents who report HIV can be prevented by consistent and correct use of condom </t>
  </si>
  <si>
    <r>
      <t>N</t>
    </r>
    <r>
      <rPr>
        <sz val="9"/>
        <color indexed="8"/>
        <rFont val="Arial"/>
        <family val="2"/>
      </rPr>
      <t xml:space="preserve">: Number of respondents who report HIV can be prevented by consistent (every time) and correct use of condom.                          </t>
    </r>
    <r>
      <rPr>
        <b/>
        <sz val="9"/>
        <color indexed="8"/>
        <rFont val="Arial"/>
        <family val="2"/>
      </rPr>
      <t>D</t>
    </r>
    <r>
      <rPr>
        <sz val="9"/>
        <color indexed="8"/>
        <rFont val="Arial"/>
        <family val="2"/>
      </rPr>
      <t>: Total number of respondents</t>
    </r>
  </si>
  <si>
    <t> USAID, FHI, CSO</t>
  </si>
  <si>
    <t>Population survey; DHS, BSS/BBSS</t>
  </si>
  <si>
    <t>Sex and age group, and types of groups (general populations, IDUs, MSM, Sex workers, clients of sex workers)</t>
  </si>
  <si>
    <t>Adult support educating young people on condom use</t>
  </si>
  <si>
    <t>The percentage of adults who are in favour of young people being educated about the use of condoms in order to prevent HIV/AIDS</t>
  </si>
  <si>
    <r>
      <t>N:</t>
    </r>
    <r>
      <rPr>
        <sz val="9"/>
        <color indexed="8"/>
        <rFont val="Arial"/>
        <family val="2"/>
      </rPr>
      <t xml:space="preserve"> The number of adults who agree that young people aged </t>
    </r>
    <r>
      <rPr>
        <b/>
        <sz val="9"/>
        <color indexed="8"/>
        <rFont val="Arial"/>
        <family val="2"/>
      </rPr>
      <t xml:space="preserve">12−14 </t>
    </r>
    <r>
      <rPr>
        <sz val="9"/>
        <color indexed="8"/>
        <rFont val="Arial"/>
        <family val="2"/>
      </rPr>
      <t xml:space="preserve">years should be taught about using condoms in order to prevent HIV/AIDS             </t>
    </r>
    <r>
      <rPr>
        <b/>
        <sz val="9"/>
        <color indexed="8"/>
        <rFont val="Arial"/>
        <family val="2"/>
      </rPr>
      <t>D:</t>
    </r>
    <r>
      <rPr>
        <sz val="9"/>
        <color indexed="8"/>
        <rFont val="Arial"/>
        <family val="2"/>
      </rPr>
      <t xml:space="preserve"> All adults (persons aged 18 and above)</t>
    </r>
  </si>
  <si>
    <t>WHO/CSO</t>
  </si>
  <si>
    <t>IEC</t>
  </si>
  <si>
    <t xml:space="preserve">Percentage of service delivery points with displayed condom promotion posters and/or brochures </t>
  </si>
  <si>
    <r>
      <t>N</t>
    </r>
    <r>
      <rPr>
        <sz val="9"/>
        <color indexed="8"/>
        <rFont val="Arial"/>
        <family val="2"/>
      </rPr>
      <t xml:space="preserve">: Number of service delivery points with displayed condom promotion posters and/or brochures                           </t>
    </r>
    <r>
      <rPr>
        <b/>
        <sz val="9"/>
        <color indexed="8"/>
        <rFont val="Arial"/>
        <family val="2"/>
      </rPr>
      <t>D:</t>
    </r>
    <r>
      <rPr>
        <sz val="9"/>
        <color indexed="8"/>
        <rFont val="Arial"/>
        <family val="2"/>
      </rPr>
      <t xml:space="preserve"> All condom service delivery points assessed</t>
    </r>
  </si>
  <si>
    <t xml:space="preserve">MOH/NAC, CSO (country reports) </t>
  </si>
  <si>
    <t>Facility assessment</t>
  </si>
  <si>
    <t>Private and public facilities</t>
  </si>
  <si>
    <t>People reached via broadcasted TV and radio messages for promoting condom use</t>
  </si>
  <si>
    <t>Number and percent of respondents who report having seen and/or heard the broadcasted messages for promoting condom use</t>
  </si>
  <si>
    <r>
      <t>N</t>
    </r>
    <r>
      <rPr>
        <sz val="9"/>
        <color indexed="8"/>
        <rFont val="Arial"/>
        <family val="2"/>
      </rPr>
      <t xml:space="preserve">: Number of respondents who report having seen and/or heard broadcasted messages  </t>
    </r>
    <r>
      <rPr>
        <b/>
        <sz val="9"/>
        <color indexed="8"/>
        <rFont val="Arial"/>
        <family val="2"/>
      </rPr>
      <t xml:space="preserve">D: </t>
    </r>
    <r>
      <rPr>
        <sz val="9"/>
        <color indexed="8"/>
        <rFont val="Arial"/>
        <family val="2"/>
      </rPr>
      <t xml:space="preserve">Total number of respondents </t>
    </r>
  </si>
  <si>
    <t>Survey of targeted population, DHS</t>
  </si>
  <si>
    <t xml:space="preserve"> Biennial </t>
  </si>
  <si>
    <t>Sex and age group</t>
  </si>
  <si>
    <t xml:space="preserve">Social mobilization </t>
  </si>
  <si>
    <t>Use</t>
  </si>
  <si>
    <t xml:space="preserve">Condom use with non-regular partners </t>
  </si>
  <si>
    <t>Percentage of people reporting the use of a condom during sexual intercourse with a non-regular sex partner in the past 12 months</t>
  </si>
  <si>
    <r>
      <t>N:</t>
    </r>
    <r>
      <rPr>
        <sz val="9"/>
        <color indexed="8"/>
        <rFont val="Arial"/>
        <family val="2"/>
      </rPr>
      <t xml:space="preserve"> Number of the respondents  who reported having had a non-regular (i.e., non-marital and non-cohabiting) sexual partner in the last 12 months who also reported that a condom was used the last time they had sex with this partner                               </t>
    </r>
    <r>
      <rPr>
        <b/>
        <sz val="9"/>
        <color indexed="8"/>
        <rFont val="Arial"/>
        <family val="2"/>
      </rPr>
      <t xml:space="preserve">D: </t>
    </r>
    <r>
      <rPr>
        <sz val="9"/>
        <color indexed="8"/>
        <rFont val="Arial"/>
        <family val="2"/>
      </rPr>
      <t>Number of respondents  who reported having had a non-regular sexual partner in the last 12 months</t>
    </r>
  </si>
  <si>
    <t>UNGASS 2005 GFATM, UNAIDS, UNICEF, UNDG, WB, FHI</t>
  </si>
  <si>
    <t>Population based survey; BSS/BBSS, DHS</t>
  </si>
  <si>
    <t>Sex; Age Group (15-24, 25 and plus), and types of populations surveyed (general population, MSM, Sex workers, IDUs, clients of sex workers..)</t>
  </si>
  <si>
    <t>Consistent condom use: condom use with non-regular partners</t>
  </si>
  <si>
    <t>Percentage of people reporting  consistent use of a condom with non-regular sexual partners in the last year</t>
  </si>
  <si>
    <r>
      <t>N:</t>
    </r>
    <r>
      <rPr>
        <sz val="9"/>
        <color indexed="8"/>
        <rFont val="Arial"/>
        <family val="2"/>
      </rPr>
      <t xml:space="preserve"> The number men and  women who had sex with non-regular partners i.e., non-marital and non-cohabiting) in the last 12 months and consistently used a condom                               </t>
    </r>
    <r>
      <rPr>
        <b/>
        <sz val="9"/>
        <color indexed="8"/>
        <rFont val="Arial"/>
        <family val="2"/>
      </rPr>
      <t xml:space="preserve">D: </t>
    </r>
    <r>
      <rPr>
        <sz val="9"/>
        <color indexed="8"/>
        <rFont val="Arial"/>
        <family val="2"/>
      </rPr>
      <t xml:space="preserve">Men and young women  who had sex with non-regular partners in the last 12 months </t>
    </r>
  </si>
  <si>
    <t>GFATM, FHI, CSO</t>
  </si>
  <si>
    <t>Population based survey, MICS, AIS, DHS, BSS/BBSS</t>
  </si>
  <si>
    <t>Condom use at first sex</t>
  </si>
  <si>
    <t>The proportion of young people (aged 15-24) who used a condom the first time they had sex, of those who ever had sex</t>
  </si>
  <si>
    <r>
      <t>N:</t>
    </r>
    <r>
      <rPr>
        <sz val="9"/>
        <color indexed="8"/>
        <rFont val="Arial"/>
        <family val="2"/>
      </rPr>
      <t xml:space="preserve"> The number of respondents who used a condom the first time they ever had sex                            </t>
    </r>
    <r>
      <rPr>
        <b/>
        <sz val="9"/>
        <color indexed="8"/>
        <rFont val="Arial"/>
        <family val="2"/>
      </rPr>
      <t>D:</t>
    </r>
    <r>
      <rPr>
        <sz val="9"/>
        <color indexed="8"/>
        <rFont val="Arial"/>
        <family val="2"/>
      </rPr>
      <t xml:space="preserve"> The number of respondents who report having had sex (ever had sex)</t>
    </r>
  </si>
  <si>
    <t>Population based survey, DHS, AIS, MICS</t>
  </si>
  <si>
    <t>Men who have sex with men: condom use</t>
  </si>
  <si>
    <t>Percentage of men reporting the use of a condom the last time they had anal sex with a male partner</t>
  </si>
  <si>
    <r>
      <t>N:</t>
    </r>
    <r>
      <rPr>
        <sz val="9"/>
        <color indexed="8"/>
        <rFont val="Arial"/>
        <family val="2"/>
      </rPr>
      <t xml:space="preserve"> Number of respondents who reported that a condom was used the last time they had anal sex                              </t>
    </r>
    <r>
      <rPr>
        <b/>
        <sz val="9"/>
        <color indexed="8"/>
        <rFont val="Arial"/>
        <family val="2"/>
      </rPr>
      <t>D:</t>
    </r>
    <r>
      <rPr>
        <sz val="9"/>
        <color indexed="8"/>
        <rFont val="Arial"/>
        <family val="2"/>
      </rPr>
      <t xml:space="preserve"> Number of respondents who reported having anal sex with a male partner in the last six months</t>
    </r>
  </si>
  <si>
    <t>UNGASS 2007 (#19), 2005, GFATM, UNAIDS, UNICEF, PSI</t>
  </si>
  <si>
    <t>Survey: most-at-risk population</t>
  </si>
  <si>
    <t>FSW condom use every client last month</t>
  </si>
  <si>
    <r>
      <t xml:space="preserve">Percentage of female sex workers reporting the use of a condom with </t>
    </r>
    <r>
      <rPr>
        <u/>
        <sz val="9"/>
        <color indexed="8"/>
        <rFont val="Arial"/>
        <family val="2"/>
      </rPr>
      <t>every</t>
    </r>
    <r>
      <rPr>
        <sz val="9"/>
        <color indexed="8"/>
        <rFont val="Arial"/>
        <family val="2"/>
      </rPr>
      <t xml:space="preserve"> client in the last month</t>
    </r>
  </si>
  <si>
    <r>
      <t>N:</t>
    </r>
    <r>
      <rPr>
        <sz val="9"/>
        <color indexed="8"/>
        <rFont val="Arial"/>
        <family val="2"/>
      </rPr>
      <t xml:space="preserve"> The number of FSW respondents who report always using a condom with every client in the last month   </t>
    </r>
    <r>
      <rPr>
        <b/>
        <sz val="9"/>
        <color indexed="8"/>
        <rFont val="Arial"/>
        <family val="2"/>
      </rPr>
      <t>D:</t>
    </r>
    <r>
      <rPr>
        <sz val="9"/>
        <color indexed="8"/>
        <rFont val="Arial"/>
        <family val="2"/>
      </rPr>
      <t xml:space="preserve"> Total number of of FSW respondents interviewed</t>
    </r>
  </si>
  <si>
    <t>GFATM, FHI</t>
  </si>
  <si>
    <t>2-3 years</t>
  </si>
  <si>
    <t>Sex workers: condom use</t>
  </si>
  <si>
    <r>
      <t xml:space="preserve">Percentage of female and male sex workers reporting the use of a condom with their </t>
    </r>
    <r>
      <rPr>
        <u/>
        <sz val="9"/>
        <color indexed="8"/>
        <rFont val="Arial"/>
        <family val="2"/>
      </rPr>
      <t>last</t>
    </r>
    <r>
      <rPr>
        <sz val="9"/>
        <color indexed="8"/>
        <rFont val="Arial"/>
        <family val="2"/>
      </rPr>
      <t xml:space="preserve"> client</t>
    </r>
  </si>
  <si>
    <r>
      <t>N:</t>
    </r>
    <r>
      <rPr>
        <sz val="9"/>
        <color indexed="8"/>
        <rFont val="Arial"/>
        <family val="2"/>
      </rPr>
      <t xml:space="preserve"> Number of respondents who reported that a condom was used with their last client in the last 12 months                </t>
    </r>
    <r>
      <rPr>
        <b/>
        <sz val="9"/>
        <color indexed="8"/>
        <rFont val="Arial"/>
        <family val="2"/>
      </rPr>
      <t xml:space="preserve">D: </t>
    </r>
    <r>
      <rPr>
        <sz val="9"/>
        <color indexed="8"/>
        <rFont val="Arial"/>
        <family val="2"/>
      </rPr>
      <t>Number of respondents who reported having commercial sex in the last 12 months</t>
    </r>
  </si>
  <si>
    <t xml:space="preserve">UNGASS 2007 (#18), 2005, UNAIDS, UNICEF, FHI, PSI </t>
  </si>
  <si>
    <t>Survey: most-at-risk population; BSS</t>
  </si>
  <si>
    <t>Sex, Age Group</t>
  </si>
  <si>
    <t>Condom use at last commercial sex: client report</t>
  </si>
  <si>
    <t>Percent of men aged 15-49 years reporting condom use the last time they had sex with a sex worker, of those who report having had sex with a sex worker in the last 12 months</t>
  </si>
  <si>
    <r>
      <t>N:</t>
    </r>
    <r>
      <rPr>
        <sz val="9"/>
        <color indexed="8"/>
        <rFont val="Arial"/>
        <family val="2"/>
      </rPr>
      <t xml:space="preserve"> Number of men who report they used a condom at last sex with a sex worker              </t>
    </r>
    <r>
      <rPr>
        <b/>
        <sz val="9"/>
        <color indexed="8"/>
        <rFont val="Arial"/>
        <family val="2"/>
      </rPr>
      <t>D:</t>
    </r>
    <r>
      <rPr>
        <sz val="9"/>
        <color indexed="8"/>
        <rFont val="Arial"/>
        <family val="2"/>
      </rPr>
      <t xml:space="preserve"> Number of men who say they have had sex with a sex worker in the last 12 months</t>
    </r>
  </si>
  <si>
    <t>PEPFAR 2009, USG, UNAIDS, FHI</t>
  </si>
  <si>
    <t>Population based survey; BSS, DHS</t>
  </si>
  <si>
    <t>Disaggregated by age (15-19, 20-24, 25-49), population group (migrant workers, military, truck drivers, other)</t>
  </si>
  <si>
    <t>Injecting drug users: condom use</t>
  </si>
  <si>
    <t>Percent of injecting drug users reporting the use of a condom the last time they had sexual intercourse</t>
  </si>
  <si>
    <r>
      <t>N:</t>
    </r>
    <r>
      <rPr>
        <sz val="9"/>
        <color indexed="8"/>
        <rFont val="Arial"/>
        <family val="2"/>
      </rPr>
      <t xml:space="preserve"> The number of respondents who reported that a condom was used the last sex they had sex                                    </t>
    </r>
    <r>
      <rPr>
        <b/>
        <sz val="9"/>
        <color indexed="8"/>
        <rFont val="Arial"/>
        <family val="2"/>
      </rPr>
      <t>D:</t>
    </r>
    <r>
      <rPr>
        <sz val="9"/>
        <color indexed="8"/>
        <rFont val="Arial"/>
        <family val="2"/>
      </rPr>
      <t xml:space="preserve"> The number of respondents who report having sexual intercourse in the last month</t>
    </r>
  </si>
  <si>
    <t>UNGASS 2007 (#20), UNAIDS, FHI</t>
  </si>
  <si>
    <t>Consistent condom use among discordant couples</t>
  </si>
  <si>
    <t>Percent of discordant couples reporting  consistent use of a condom with their regular sexual partners in the last year</t>
  </si>
  <si>
    <r>
      <t>N:</t>
    </r>
    <r>
      <rPr>
        <sz val="9"/>
        <color indexed="8"/>
        <rFont val="Arial"/>
        <family val="2"/>
      </rPr>
      <t xml:space="preserve"> Number of discordant couples who sex with their regular partners in the last 12 months and consistently used a condom                               </t>
    </r>
    <r>
      <rPr>
        <b/>
        <sz val="9"/>
        <color indexed="8"/>
        <rFont val="Arial"/>
        <family val="2"/>
      </rPr>
      <t xml:space="preserve">D: </t>
    </r>
    <r>
      <rPr>
        <sz val="9"/>
        <color indexed="8"/>
        <rFont val="Arial"/>
        <family val="2"/>
      </rPr>
      <t xml:space="preserve">Discordant couples surveyed who had sex with non-regular partners in the last 12 months </t>
    </r>
  </si>
  <si>
    <t>CSO, DHS, BSS</t>
  </si>
  <si>
    <t>AIS, DHS, BSS/BBSS</t>
  </si>
  <si>
    <t>Sex; Age Group (15-24, 25 and plus)</t>
  </si>
  <si>
    <t>Component 3 Supply and Commodity Security</t>
  </si>
  <si>
    <t xml:space="preserve">Forecasting </t>
  </si>
  <si>
    <t>Multi-year procurement plan for condoms (RHCS plan)</t>
  </si>
  <si>
    <t xml:space="preserve">Existence of an adequate multi-year procurement plan for condoms (RHCS plan) </t>
  </si>
  <si>
    <t>USAID Deliver</t>
  </si>
  <si>
    <t>Key informant interviews and records review: can be integrated into UNFPA mini-survey and tracked annually</t>
  </si>
  <si>
    <t>Every six or 12 months</t>
  </si>
  <si>
    <t xml:space="preserve">type of condoms (male and female)  </t>
  </si>
  <si>
    <t xml:space="preserve">Procurement </t>
  </si>
  <si>
    <t>Male and female condoms available for distribution nationwide (Additional Recommended)</t>
  </si>
  <si>
    <t>Total number of male and female condoms available at the warehousing for distribution nationwide during the last 12 months per person aged 15-49 years</t>
  </si>
  <si>
    <r>
      <t xml:space="preserve">N: </t>
    </r>
    <r>
      <rPr>
        <sz val="9"/>
        <color indexed="8"/>
        <rFont val="Arial"/>
        <family val="2"/>
      </rPr>
      <t xml:space="preserve">Number of male and female condoms available for distribution nationwide in the last 12 months                         </t>
    </r>
    <r>
      <rPr>
        <b/>
        <sz val="9"/>
        <color indexed="8"/>
        <rFont val="Arial"/>
        <family val="2"/>
      </rPr>
      <t>D:</t>
    </r>
    <r>
      <rPr>
        <sz val="9"/>
        <color indexed="8"/>
        <rFont val="Arial"/>
        <family val="2"/>
      </rPr>
      <t xml:space="preserve"> Total population aged 15-49</t>
    </r>
  </si>
  <si>
    <t>UNFPA</t>
  </si>
  <si>
    <t>UNFPA CCM</t>
  </si>
  <si>
    <t xml:space="preserve">Condom type (male, female) </t>
  </si>
  <si>
    <t xml:space="preserve">Stock out </t>
  </si>
  <si>
    <t xml:space="preserve">Number and percent of storage facilities that experienced a stock out of condoms at any given time period </t>
  </si>
  <si>
    <r>
      <t>N:</t>
    </r>
    <r>
      <rPr>
        <sz val="9"/>
        <color indexed="8"/>
        <rFont val="Arial"/>
        <family val="2"/>
      </rPr>
      <t xml:space="preserve"> Number of storage facilities (distribute or issue condoms) assessed that experienced a stock out of condoms             </t>
    </r>
    <r>
      <rPr>
        <b/>
        <sz val="9"/>
        <color indexed="8"/>
        <rFont val="Arial"/>
        <family val="2"/>
      </rPr>
      <t>D:</t>
    </r>
    <r>
      <rPr>
        <sz val="9"/>
        <color indexed="8"/>
        <rFont val="Arial"/>
        <family val="2"/>
      </rPr>
      <t xml:space="preserve"> Total number of facilities assessed that distribute or issue condoms and that have data available</t>
    </r>
  </si>
  <si>
    <t>USAID Deliver </t>
  </si>
  <si>
    <t>JSI assessment can be integrated into UNFPA mini-survey and tracked annually</t>
  </si>
  <si>
    <t> Every six or 12 months</t>
  </si>
  <si>
    <t>Number of condom stock</t>
  </si>
  <si>
    <t>Number of condoms stocked out in the past 12 months at the central warehouse</t>
  </si>
  <si>
    <t>Expiration</t>
  </si>
  <si>
    <t>Percent of condoms that expired at the central warehouse in the past 12 month</t>
  </si>
  <si>
    <r>
      <t>N:</t>
    </r>
    <r>
      <rPr>
        <sz val="9"/>
        <color indexed="8"/>
        <rFont val="Arial"/>
        <family val="2"/>
      </rPr>
      <t xml:space="preserve"> Total number of condoms that expired in the past 12 months                               </t>
    </r>
    <r>
      <rPr>
        <b/>
        <sz val="9"/>
        <color indexed="8"/>
        <rFont val="Arial"/>
        <family val="2"/>
      </rPr>
      <t>D:</t>
    </r>
    <r>
      <rPr>
        <sz val="9"/>
        <color indexed="8"/>
        <rFont val="Arial"/>
        <family val="2"/>
      </rPr>
      <t xml:space="preserve"> Total number of condoms available at the central warehouse during the time of the assessment                                  </t>
    </r>
  </si>
  <si>
    <t xml:space="preserve">Annually </t>
  </si>
  <si>
    <r>
      <t>Warehousing and storage</t>
    </r>
    <r>
      <rPr>
        <sz val="9"/>
        <color indexed="8"/>
        <rFont val="Arial"/>
        <family val="2"/>
      </rPr>
      <t> </t>
    </r>
  </si>
  <si>
    <t>Percent of randomly selected retail outlets and service delivery points that have condoms in stock at the time of a survey, of all retail outlets and service delivery points selected for survey</t>
  </si>
  <si>
    <t>GFATM, UNAIDS, MEASURE Evaluation</t>
  </si>
  <si>
    <t>Survey of retailed outlets and services delivery points</t>
  </si>
  <si>
    <t>Targeted condom service outlets</t>
  </si>
  <si>
    <t>Number of targeted condom service outlets (refers to fixed distribution points or mobile units with fixed schedules providing condoms for free or for sale)</t>
  </si>
  <si>
    <t>MOH, PEPFAR 2009, USG</t>
  </si>
  <si>
    <t>Program records</t>
  </si>
  <si>
    <t>Condom  distribution</t>
  </si>
  <si>
    <t>Total number of condoms distributed from the central warehouse in the past 12 months (some countries may have 3 regional warehouses, and in this case the total of comdoms distributed from each of them will be counted to calculate this indicator)</t>
  </si>
  <si>
    <t xml:space="preserve">MOH, USAID Deliver, UNFPA </t>
  </si>
  <si>
    <t> Annual</t>
  </si>
  <si>
    <t>Male and Female Condom          sector: distributed to private sector; public sector; free of charge</t>
  </si>
  <si>
    <t>LMIS</t>
  </si>
  <si>
    <t>Existence of LMIS with condoms integrated</t>
  </si>
  <si>
    <t>MOH, USAID Deliver, UNFPA mini-survey</t>
  </si>
  <si>
    <t>Component 4 Support</t>
  </si>
  <si>
    <t xml:space="preserve">Capacity and institutional strengthening </t>
  </si>
  <si>
    <t xml:space="preserve">Training </t>
  </si>
  <si>
    <t>Number of service providers trained in comprehensive condom programming</t>
  </si>
  <si>
    <t>CCP reports in country</t>
  </si>
  <si>
    <t>MOH training logs; CCP progress reports</t>
  </si>
  <si>
    <t xml:space="preserve">Type of service providers (health care, community based workers) Sex  </t>
  </si>
  <si>
    <t>Pre-service training</t>
  </si>
  <si>
    <t>Inclusion of CCP in pre-service training (Medical schools, Pharmacy, nursing schools…)</t>
  </si>
  <si>
    <t>MOH, UNFPA</t>
  </si>
  <si>
    <t>Training reports. Electronic surveys  (CCP mini survey); CCP Progress report</t>
  </si>
  <si>
    <t>M&amp;E</t>
  </si>
  <si>
    <t>M&amp;E systems</t>
  </si>
  <si>
    <t>Existence of M&amp;E plan for CCP</t>
  </si>
  <si>
    <t>Linkage MC and CCP</t>
  </si>
  <si>
    <t>Counseling/ condoms</t>
  </si>
  <si>
    <t>Percent of males circumcised who received at least one age-appropriate risk reduction/abstinence during wounded healing counseling session, according to national standards, and who received condoms, during the reporting period</t>
  </si>
  <si>
    <r>
      <t>N</t>
    </r>
    <r>
      <rPr>
        <sz val="9"/>
        <color indexed="8"/>
        <rFont val="Arial"/>
        <family val="2"/>
      </rPr>
      <t xml:space="preserve">: number of males circumcised who receive age-appropriate counseling and condoms;                           </t>
    </r>
    <r>
      <rPr>
        <b/>
        <sz val="9"/>
        <color indexed="8"/>
        <rFont val="Arial"/>
        <family val="2"/>
      </rPr>
      <t>D</t>
    </r>
    <r>
      <rPr>
        <sz val="9"/>
        <color indexed="8"/>
        <rFont val="Arial"/>
        <family val="2"/>
      </rPr>
      <t>: Number of men circumcised</t>
    </r>
  </si>
  <si>
    <t>MOH, WHO, UNFPA</t>
  </si>
  <si>
    <t xml:space="preserve">Health facility records or survey </t>
  </si>
  <si>
    <t>Facilities; males and female condoms</t>
  </si>
  <si>
    <t>Coordination of partnerships</t>
  </si>
  <si>
    <t xml:space="preserve">Nascent </t>
  </si>
  <si>
    <t xml:space="preserve">Developing </t>
  </si>
  <si>
    <t xml:space="preserve">Mature </t>
  </si>
  <si>
    <t xml:space="preserve">Geographic accessibility </t>
  </si>
  <si>
    <t xml:space="preserve">&lt; 50% respondents who know where to purchase a condom </t>
  </si>
  <si>
    <t xml:space="preserve">50–80% respondents who know where to purchase a condom </t>
  </si>
  <si>
    <t xml:space="preserve">&gt; 80% respondents who know where to purchase a condom </t>
  </si>
  <si>
    <t xml:space="preserve">• DHS </t>
  </si>
  <si>
    <t xml:space="preserve">Physical availability: stockout </t>
  </si>
  <si>
    <t xml:space="preserve">&gt; 30% of retail outlets stocked out at the time of survey </t>
  </si>
  <si>
    <t xml:space="preserve">10–30% of retail outlets stocked out at the time of survey </t>
  </si>
  <si>
    <t xml:space="preserve">&lt; 10% of retail outlets stocked out at the time of survey </t>
  </si>
  <si>
    <t xml:space="preserve">Retail outlet survey </t>
  </si>
  <si>
    <t xml:space="preserve">Level of market share of undifferentiated condom brands* </t>
  </si>
  <si>
    <t xml:space="preserve">≥ 70% </t>
  </si>
  <si>
    <t xml:space="preserve">30–70% </t>
  </si>
  <si>
    <t xml:space="preserve">&lt; 30% </t>
  </si>
  <si>
    <t xml:space="preserve">• Stakeholder interviews </t>
  </si>
  <si>
    <t xml:space="preserve">Commercial condom supply/ market share </t>
  </si>
  <si>
    <t xml:space="preserve">&lt; 10% of total market share </t>
  </si>
  <si>
    <t xml:space="preserve">10–30% of total market share; several brands and brand extensions available </t>
  </si>
  <si>
    <t xml:space="preserve">&gt; 30% of total market share </t>
  </si>
  <si>
    <t xml:space="preserve">Market share of free distribution </t>
  </si>
  <si>
    <t xml:space="preserve">&gt; 50% </t>
  </si>
  <si>
    <t xml:space="preserve">30–50% </t>
  </si>
  <si>
    <t xml:space="preserve">&lt; 10% </t>
  </si>
  <si>
    <t xml:space="preserve">Percentage of pharmacies carrying ve or more brands and ve or more condom brands with features* </t>
  </si>
  <si>
    <t xml:space="preserve">10–35% </t>
  </si>
  <si>
    <t xml:space="preserve">&gt; 36% </t>
  </si>
  <si>
    <t xml:space="preserve">Stigma: Percentage of retailers that refuse to sell condoms for religious or moral reasons </t>
  </si>
  <si>
    <t xml:space="preserve">&gt; 41% </t>
  </si>
  <si>
    <t xml:space="preserve">16–40% </t>
  </si>
  <si>
    <t xml:space="preserve">&lt; 15% </t>
  </si>
  <si>
    <t xml:space="preserve">• Retail outlet survey 
• Stakeholder interviews </t>
  </si>
  <si>
    <t xml:space="preserve">• Stakeholder interviews 
• On-site assessment </t>
  </si>
  <si>
    <t xml:space="preserve">• DHS 
• Multiple Indicator Cluster Survey (MICS) </t>
  </si>
  <si>
    <t xml:space="preserve">Potential source of information (country specific) </t>
  </si>
  <si>
    <t xml:space="preserve">Percentage of adults who know that condoms protect against HIV, sexually transmitted infections, and unwanted pregnancies </t>
  </si>
  <si>
    <t xml:space="preserve">&lt; 70% </t>
  </si>
  <si>
    <t xml:space="preserve">70–85% </t>
  </si>
  <si>
    <t xml:space="preserve">&gt; 85% </t>
  </si>
  <si>
    <t xml:space="preserve">• DHS • MICS </t>
  </si>
  <si>
    <t xml:space="preserve">Stigma for users </t>
  </si>
  <si>
    <t xml:space="preserve">&lt; 40% adult support of education on condom use for preventing HIV among young people </t>
  </si>
  <si>
    <t xml:space="preserve">&gt; 70% adult support of education on condom use for preventing HIV among young people </t>
  </si>
  <si>
    <t xml:space="preserve">Last use by males with a high-risk partner </t>
  </si>
  <si>
    <t xml:space="preserve">Contraceptive prevalence rate for condoms </t>
  </si>
  <si>
    <t xml:space="preserve">0–5% </t>
  </si>
  <si>
    <t xml:space="preserve">6–10% </t>
  </si>
  <si>
    <t xml:space="preserve">&gt; 10% </t>
  </si>
  <si>
    <t xml:space="preserve">40–70% adult support of education on condom use for preventing HIV among young people </t>
  </si>
  <si>
    <t>Demand Side Indicators</t>
  </si>
  <si>
    <t>Supply Side Indicators</t>
  </si>
  <si>
    <t>Market Stage Indicators</t>
  </si>
  <si>
    <t>Condom Indicatorsr Retained in DHS</t>
  </si>
  <si>
    <r>
      <t xml:space="preserve">Growing consensus that </t>
    </r>
    <r>
      <rPr>
        <b/>
        <sz val="11"/>
        <color indexed="8"/>
        <rFont val="Calibri"/>
        <family val="2"/>
      </rPr>
      <t xml:space="preserve">Condom use at last sex with a non-regular partner (past 12 months) </t>
    </r>
    <r>
      <rPr>
        <sz val="11"/>
        <color indexed="8"/>
        <rFont val="Calibri"/>
        <family val="2"/>
      </rPr>
      <t xml:space="preserve">will be the gold standard, prioritized lead indicator tracking condom programming. </t>
    </r>
  </si>
  <si>
    <t>UNFPA tool, tailored to need</t>
  </si>
  <si>
    <t>Key questions &amp; Comments</t>
  </si>
  <si>
    <t xml:space="preserve">Break down need by KP? </t>
  </si>
  <si>
    <t>Service statistics</t>
  </si>
  <si>
    <t>Include all sectors</t>
  </si>
  <si>
    <t>Primary - Condom use at last sex with non regular partner for GP, shifting to varient (commercial partner) with SW, MSM</t>
  </si>
  <si>
    <t>perceived access typically available from DHS  other data.</t>
  </si>
  <si>
    <t>Very similar to above - how different?</t>
  </si>
  <si>
    <t>Typically difficult to obtain this data on a regular basis.</t>
  </si>
  <si>
    <t>Typically difficult to obtain this data on a regular basis - but very important to have.</t>
  </si>
  <si>
    <t>More subjective and unlikely to capture unless under the most robust of systems.</t>
  </si>
  <si>
    <t xml:space="preserve">Can be generally estimated. </t>
  </si>
  <si>
    <t>Stage of Market Development</t>
  </si>
  <si>
    <t>.</t>
  </si>
  <si>
    <t>Relative maturity and stage of condom market</t>
  </si>
  <si>
    <t>Amalgamation of Market Development indicators - will be largely subjective</t>
  </si>
  <si>
    <t>Market Understanding</t>
  </si>
  <si>
    <t>Condoms used per man</t>
  </si>
  <si>
    <t>condoms used per man per year in country</t>
  </si>
  <si>
    <t>service statistics, DHS/Census data</t>
  </si>
  <si>
    <t>Market Sustainability 
Measures: Reliance of the market on subsidy</t>
  </si>
  <si>
    <t>Market Equity 
Measures: equitable condom use</t>
  </si>
  <si>
    <r>
      <t xml:space="preserve">Include all sector on an annual basis. 
• Since condom use is self-reported, there is need for another programmatic indicator, which is directly and quantitatively tied to programmatic action and can be triangulated with reported condom use
• This indicator will track distribution annually, which is essential because condom use is only measured every three to five years. 
• </t>
    </r>
    <r>
      <rPr>
        <i/>
        <sz val="10"/>
        <color indexed="8"/>
        <rFont val="ArialMT"/>
      </rPr>
      <t>This indicator measures distribution (and goes beyond availability in warehouse) and is measurable across countries and sectors. Measuring consumption (distribution from service points to clients) would only be feasible in some sectors in some countries.</t>
    </r>
  </si>
  <si>
    <t>Extent to which the condom market is subsidized</t>
  </si>
  <si>
    <t>Mkt stage indicator checklist</t>
  </si>
  <si>
    <t>UNAIDS Condom calculator tool, tailored to country context</t>
  </si>
  <si>
    <t>What does it tell us?</t>
  </si>
  <si>
    <t xml:space="preserve">How calculated / Measurement Tool </t>
  </si>
  <si>
    <t>Anticipated Challenges</t>
  </si>
  <si>
    <t>Priortized Condom Market Health Indicators</t>
  </si>
  <si>
    <t>Break down ttoal need by KP? Think yes, as calculator provides it already, and supports top line segmentation approaches (role of free).</t>
  </si>
  <si>
    <t>• Distribution to user of Free challenging given poor quality /non existent LMIS systems
• If using procurement as proxy of free, need to analyze 
• Commercial sector often a best guess.</t>
  </si>
  <si>
    <t>Existing tools work best when quality data exists (population estimates, sexual behaviors such as coittal frquesncy, etc.)</t>
  </si>
  <si>
    <t>Supply Indicators: Accessibility 
Measures: extent to which condoms are previewed as Accessible &amp; Available</t>
  </si>
  <si>
    <t>Condom availability at outlets</t>
  </si>
  <si>
    <t>Actual availablity supports supply side indicators</t>
  </si>
  <si>
    <t>Typically difficult to obtain this data on a regular basis - but very important to have to demonstrate to commercial sector potential of market.</t>
  </si>
  <si>
    <t>Number of distinct products/brands on the market - and thus, commercial sector interest.</t>
  </si>
  <si>
    <t xml:space="preserve">Can be distorted by vibrant and active 'suitcase importers' that bring brands into market for punctuated presense. </t>
  </si>
  <si>
    <t xml:space="preserve">Recommend a shift to 'Market reliance on subsidy' measuring the extent to which subsidy is supporting condom mkt. expressed in %. e.g. - if commercial mkt is 33% of market, SM is 33% &amp; reliant on 50% subsidy (50% cost recovery) and free is 33% &amp; completely reliant on subsidy, then market is 50% reliant on subsidy </t>
  </si>
  <si>
    <t>service stats.</t>
  </si>
  <si>
    <t>Absolute value of market subsidy (commodity, packaging). Relatively simple to calculate but not as comparable between countries.</t>
  </si>
  <si>
    <t>A number of indicators flow into this measure.</t>
  </si>
  <si>
    <t xml:space="preserve">Use of mkt intel indicators, supporting: Data Collection /  Data Analysis / Data Management / Data Quality / Data Dissemination &amp; Application
</t>
  </si>
  <si>
    <t>Policy &amp; Stewardship</t>
  </si>
  <si>
    <t>Government or 3rd party structure, capacity, HR inplace to steward a TMA.</t>
  </si>
  <si>
    <t>Regulatory Framework</t>
  </si>
  <si>
    <t>Sufficient Funding Sources / Legal Framework / Regulation</t>
  </si>
  <si>
    <t xml:space="preserve">The percentage of people in various income quintiles who think that condoms are affordable </t>
  </si>
  <si>
    <t>Equity</t>
  </si>
  <si>
    <t xml:space="preserve">population-based survey </t>
  </si>
  <si>
    <t>MARKET UNDERSTANDING</t>
  </si>
  <si>
    <t>TASK</t>
  </si>
  <si>
    <t>PRIMARY INDICATOR</t>
  </si>
  <si>
    <t>SECONDARY INDICATOR</t>
  </si>
  <si>
    <t>The government</t>
  </si>
  <si>
    <t>Easy</t>
  </si>
  <si>
    <t>Relevant</t>
  </si>
  <si>
    <t>Important</t>
  </si>
  <si>
    <t>measure</t>
  </si>
  <si>
    <t>achieve</t>
  </si>
  <si>
    <t>Data Collection</t>
  </si>
  <si>
    <t>Easy to</t>
  </si>
  <si>
    <t>Easy  to</t>
  </si>
  <si>
    <t>The government receives all the supply data it needs to steward a FP commodity programs</t>
  </si>
  <si>
    <t>The government receives all the supply data it needs to run its FP commodity programs</t>
  </si>
  <si>
    <t>Logistics Management system produces useful data</t>
  </si>
  <si>
    <t>Information Systems generate relevant FP commodity data</t>
  </si>
  <si>
    <t>The FP agencies use other government Information Systems to monitor FP commodity activities</t>
  </si>
  <si>
    <t>FP agencies understand the staffing situation for government FP commodities activities</t>
  </si>
  <si>
    <t>Easy to Achieve</t>
  </si>
  <si>
    <t>leverages other data sources to understand the FP commodities</t>
  </si>
  <si>
    <t>situation</t>
  </si>
  <si>
    <t>The FP needs of all population segments is understood</t>
  </si>
  <si>
    <t>Price data are available</t>
  </si>
  <si>
    <t>Easy  to  achieve</t>
  </si>
  <si>
    <t>Commercial Sector price data are available</t>
  </si>
  <si>
    <t>NGO price data are available</t>
  </si>
  <si>
    <t>receives all the demand data it needs to run its FP commodity</t>
  </si>
  <si>
    <t>programs</t>
  </si>
  <si>
    <t>Sales data are</t>
  </si>
  <si>
    <t>Commercial Sector sales</t>
  </si>
  <si>
    <t>available</t>
  </si>
  <si>
    <t>to achieve</t>
  </si>
  <si>
    <t>data are available</t>
  </si>
  <si>
    <t>NGO sales data are available</t>
  </si>
  <si>
    <t>Data Dissemination</t>
  </si>
  <si>
    <t>FP Commodity data is disseminated</t>
  </si>
  <si>
    <t>Data Management</t>
  </si>
  <si>
    <t>FP Commodity data is managed appropriately for use to steward a TMA</t>
  </si>
  <si>
    <t>FP Commodity data  is managed appropriately for use to steward a TMA</t>
  </si>
  <si>
    <t>The government can conduct in- depth research into FP commodities</t>
  </si>
  <si>
    <t>Data Quality</t>
  </si>
  <si>
    <t>Standards of Data Quality are known and maintained to accurately steward a TMA</t>
  </si>
  <si>
    <t>Data Use</t>
  </si>
  <si>
    <t>The FP Commodities market organization data system is understood</t>
  </si>
  <si>
    <t>The FP Commodities market organization is understood</t>
  </si>
  <si>
    <t>FP Commodity data is used for evidence-based decision making</t>
  </si>
  <si>
    <t>Data is used by government FP agencies/agenc y agencies to</t>
  </si>
  <si>
    <t>to steward a TMA</t>
  </si>
  <si>
    <t>make FP commodity decisions</t>
  </si>
  <si>
    <t>The Planning agency uses demand data to supply facilities with RH/FP commodities</t>
  </si>
  <si>
    <t>Data is used by actors to make FP commodity decisions</t>
  </si>
  <si>
    <t>ABILITY TO ACT</t>
  </si>
  <si>
    <t>HR</t>
  </si>
  <si>
    <t>Human Resources are effectively managed for the government FP commodity agencies to enable stewardship of a TMA HR</t>
  </si>
  <si>
    <t>Human Resources are effectively managed for the government FP commodity agencies to enable stewardship of a TMA</t>
  </si>
  <si>
    <t>Legal</t>
  </si>
  <si>
    <t>Laws facilitate management of a TMA</t>
  </si>
  <si>
    <t>Sanctions enforce the rule of law to support management of a TMA</t>
  </si>
  <si>
    <t>Mandate</t>
  </si>
  <si>
    <t>The Government has the responsibility to plan, regulate and fulfill the FP commodity needs of the population</t>
  </si>
  <si>
    <t>The government regulates the FP market</t>
  </si>
  <si>
    <t>The government can coordinate planning, regulation, and fulfillment of supply and demand of FP Commodities</t>
  </si>
  <si>
    <t>The government has a mission statement or clear objectives regarding family</t>
  </si>
  <si>
    <t>planning commodities</t>
  </si>
  <si>
    <t>The government has instituted a clear organizational structure for the management of FP commodities</t>
  </si>
  <si>
    <t>FP government entities</t>
  </si>
  <si>
    <t>are audited or reviewed regularly</t>
  </si>
  <si>
    <t>Partners</t>
  </si>
  <si>
    <t>Partners can be leveraged to steward an FP Commodity TMA</t>
  </si>
  <si>
    <t>The government has a defined relationship with actors in the FP commodity market</t>
  </si>
  <si>
    <t>FP Commodity partners and players are known to the government</t>
  </si>
  <si>
    <t>to measure</t>
  </si>
  <si>
    <t>There are no gaps in coverage for FP commodities</t>
  </si>
  <si>
    <t>The government can effectively leverage the commercial sector, NGOs and partners to most effectively and efficiently meet the FP needs of the population</t>
  </si>
  <si>
    <t>Physical Assets Mgmt</t>
  </si>
  <si>
    <t>Government agencies possess the necessary physical assets to steward an</t>
  </si>
  <si>
    <t>Government agencies possess the necessary physical assets to steward FP Commodity activities</t>
  </si>
  <si>
    <t>FP Commodity TMA</t>
  </si>
  <si>
    <t>Reliable Funding Sources</t>
  </si>
  <si>
    <t>The FP commodity agency/agencie s receive reliable and sufficient funding to fulfill tasks related to stewarding a TMA</t>
  </si>
  <si>
    <t>The FP commodity agency/agencies and governing bodies receive regular and reliable funding</t>
  </si>
  <si>
    <t>The FP commodity agency/agencies and governing bodies are authorized to manage their own financial situation</t>
  </si>
  <si>
    <t>WILLINGNESS TO ACT</t>
  </si>
  <si>
    <t>Communication</t>
  </si>
  <si>
    <t>The government can effectively communicate to steward a TMA</t>
  </si>
  <si>
    <t>The Govt communicates effectively with private sector FP Commodity actors</t>
  </si>
  <si>
    <t>The Government effectively communicates with community organizations</t>
  </si>
  <si>
    <t>The Community level can engage the government to meet FP commodity needs</t>
  </si>
  <si>
    <t>Individuals can engage the government to meet FP needs</t>
  </si>
  <si>
    <t>Cultural or community leaders who talk about FP commodities are engaged as partners</t>
  </si>
  <si>
    <t>The Government communicates effectively with NGOs involved in FP Commodities</t>
  </si>
  <si>
    <t>There is a formal mechanism by which the government can solicit feedback from</t>
  </si>
  <si>
    <t>donor partners</t>
  </si>
  <si>
    <t>The government arranges meetings that can facilitate stewardship of a TMA</t>
  </si>
  <si>
    <t>Experience</t>
  </si>
  <si>
    <t>The government has experience relevant to managing a cross-sector approach</t>
  </si>
  <si>
    <t>The government has participated in a total market approach in the past</t>
  </si>
  <si>
    <t>The government has participated in a PPP</t>
  </si>
  <si>
    <t>Fulfill</t>
  </si>
  <si>
    <t>The government fulfills its own FP commodity responsibilitie s to support a TMA</t>
  </si>
  <si>
    <t>There is a functional supply chain management agency</t>
  </si>
  <si>
    <t>There is a functional agency to manage FP commodity logistics</t>
  </si>
  <si>
    <t>There is a functional agency to ensure contraceptive security</t>
  </si>
  <si>
    <t>There is a functional agency to educate the population on family planning methods</t>
  </si>
  <si>
    <t>Governance</t>
  </si>
  <si>
    <t>The government actively pursues good governance policies to facilitate a TMA</t>
  </si>
  <si>
    <t>Need</t>
  </si>
  <si>
    <t>A need for a TMA has been recognized</t>
  </si>
  <si>
    <t>Perception</t>
  </si>
  <si>
    <t>The government is perceived to</t>
  </si>
  <si>
    <t>be capable of</t>
  </si>
  <si>
    <t>The government is perceived to be capable of coordinating a TMA</t>
  </si>
  <si>
    <t>coordinating a TMA</t>
  </si>
  <si>
    <t>Partners are perceived to be willing to cooperate</t>
  </si>
  <si>
    <t>Plan</t>
  </si>
  <si>
    <t>The Government conducts planning to meet the FP commodity needs of the population</t>
  </si>
  <si>
    <t>There is a functional Planning Agency for FP commodities</t>
  </si>
  <si>
    <t>The Planning Agency can activate the workforce to meet FP commodity planning needs</t>
  </si>
  <si>
    <t>Regulate</t>
  </si>
  <si>
    <t>The Government regulates the FP commodity market to meet the needs of the population</t>
  </si>
  <si>
    <t>The Regulating Agency can activate the workforce to meet FP commodity regulation needs</t>
  </si>
  <si>
    <t>There is a Functional Regulatory agency for FP commodities</t>
  </si>
  <si>
    <t>Easy  to Achieve</t>
  </si>
  <si>
    <t>Easy to Measure</t>
  </si>
  <si>
    <t>The commercial sector produces FP commodity data available to the government for use</t>
  </si>
  <si>
    <t>NGOs produces FP commodity data available to the government for use</t>
  </si>
  <si>
    <t>Easy to measure</t>
  </si>
  <si>
    <t>Easy to achieve</t>
  </si>
  <si>
    <t>Government Government
data is used by
other
stakeholders:
Partners, the
commercial
sector and
NGOs provide
unique data</t>
  </si>
  <si>
    <t>Easy to MEasure</t>
  </si>
  <si>
    <t>The government FP commodity agencies manage data collection</t>
  </si>
  <si>
    <t>The government FP Commodity agencies manage data collection</t>
  </si>
  <si>
    <t>Relevent</t>
  </si>
  <si>
    <t>Importatn</t>
  </si>
  <si>
    <t xml:space="preserve">For the largest funded organization with condom programming (an NGO, social marketing organization, or a government entity): What is the percentage of donor or government funding that subsidizes the product? </t>
  </si>
  <si>
    <t>Using Total Market Approaches in Condom Programs</t>
  </si>
  <si>
    <r>
      <t xml:space="preserve">from Barnes, Jeffrey, Francoise Armand, Sean Callahan, and Chloe Revuz. 2015. </t>
    </r>
    <r>
      <rPr>
        <i/>
        <sz val="8"/>
        <color indexed="8"/>
        <rFont val="Arial"/>
        <family val="2"/>
      </rPr>
      <t>Using Total Market Approaches in Condom Programs</t>
    </r>
    <r>
      <rPr>
        <sz val="8"/>
        <color indexed="8"/>
        <rFont val="ArialMT"/>
      </rPr>
      <t xml:space="preserve">. Bethesda, MD: Strengthening Health Outcomes through the Private Sector Project, Abt Associates. </t>
    </r>
  </si>
  <si>
    <t>COMPREHENSIVE CONDOM PROGRAMMING INDICATORS as proposed by UNFPA</t>
  </si>
  <si>
    <t xml:space="preserve"> Pallin SC, Meekers D. Towards the standardization of Total Market Approach indicators for male condoms. Cases in Public Health Communication &amp; Marketing. 2014;8(suppl 1):S86-S103. Available from: www.casesjournal.org/volume8_suppl1</t>
  </si>
  <si>
    <t>Total Market Approach Stewardship Capacity Assessment Report</t>
  </si>
  <si>
    <t>From Abt Associates</t>
  </si>
  <si>
    <t>The FP commodity needs of all population segments is understood</t>
  </si>
  <si>
    <t>Number of products or services needed to reach universal coverage of the current market. Against current use, provides gap to breach to hit targets.</t>
  </si>
  <si>
    <t>As difficult to calculate, can become meaningless as commercial sector estimates vary greatly.</t>
  </si>
  <si>
    <t>Distill from Market Stewardship indicators?</t>
  </si>
  <si>
    <t>Currently no one indicator measuring this</t>
  </si>
  <si>
    <t>Country Leadership</t>
  </si>
  <si>
    <t xml:space="preserve">Coordination of partnerships to address gaps, leverage comparative advantages and ensure that CCP is integrated into other relevant programs and interventions </t>
  </si>
  <si>
    <t>Mandate &amp; legal framework / Sufficient funding sources / Recognized need / Monitoring &amp; Evaluation, &amp; support advocacy</t>
  </si>
  <si>
    <t>Many countries have line items, that go unused…</t>
  </si>
  <si>
    <t>Indicates Gov commitment to invest in prevention</t>
  </si>
  <si>
    <t>Interviews</t>
  </si>
  <si>
    <t>Primary - Condom use at last sex with non regular partner for Gen Pop</t>
  </si>
  <si>
    <t xml:space="preserve">Primary - Condom use at last sex with non regular partner (commercial for SW) </t>
  </si>
  <si>
    <t>requires specific IBBSS or similar to be carried out.</t>
  </si>
  <si>
    <t>Availability: Proportion of outlets that carry condoms</t>
  </si>
  <si>
    <t>Long term planning. Better yet if procurement plan linked to TMA strategy</t>
  </si>
  <si>
    <t>interviews</t>
  </si>
  <si>
    <t xml:space="preserve">Condom use Gen Pop w/high risk partners </t>
  </si>
  <si>
    <t>Product use  - KP w/high risk partners</t>
  </si>
  <si>
    <t xml:space="preserve">Percentage of KP who use condoms during high risk sex. </t>
  </si>
  <si>
    <t>Extent of Use, Need, &amp; Market size
Measures: Existing use behaviors, and gap between current use and need.</t>
  </si>
  <si>
    <t xml:space="preserve">Condom use by wealth quintile </t>
  </si>
  <si>
    <t>Generally a q on DHS</t>
  </si>
  <si>
    <t>Market Stewardship indicators
Measures: Leadership, Readiness of Gov to steward a TMA</t>
  </si>
  <si>
    <t>Stage of Market Development
Measures: Stage of mkt based on basket of criteria (indicating readiness to shift off subsidy)</t>
  </si>
  <si>
    <t xml:space="preserve">This needs to be tailored to reflect some products that are partially subsidized. </t>
  </si>
  <si>
    <t xml:space="preserve">Data across sub-pops can be difficult to collate.  </t>
  </si>
  <si>
    <t>Population-based survey (DHS &amp; IBBSS)</t>
  </si>
  <si>
    <t>high</t>
  </si>
  <si>
    <t>• relatively easy comparative across countries, and we see it pop up in the country comparison data lots. Does not factor in behavioral differences but a snapshot indicator highlighting current use
• tells us little related to country specific performance, given risk behaviors can vary dramatically.</t>
  </si>
  <si>
    <t xml:space="preserve">med  </t>
  </si>
  <si>
    <t>Relevency</t>
  </si>
  <si>
    <t>Achievable</t>
  </si>
  <si>
    <t>Measurability</t>
  </si>
  <si>
    <t>med to high</t>
  </si>
  <si>
    <t>Timely</t>
  </si>
  <si>
    <t>med</t>
  </si>
  <si>
    <t>High</t>
  </si>
  <si>
    <t>low</t>
  </si>
  <si>
    <t>low to med</t>
  </si>
  <si>
    <t>Comparability (btwn countries</t>
  </si>
  <si>
    <t>low (MAP) med (retail audit)</t>
  </si>
  <si>
    <t xml:space="preserve">low  </t>
  </si>
  <si>
    <t>?</t>
  </si>
  <si>
    <t>Not commonly collected, but is at times in IBBS - important to support mkt segmentation</t>
  </si>
  <si>
    <t xml:space="preserve">med </t>
  </si>
  <si>
    <t>Extent to which market data is available and informing condom TMA strategies, M&amp;E system in place</t>
  </si>
  <si>
    <t>Factors to Consider</t>
  </si>
  <si>
    <t xml:space="preserve">Percentage of the population in the market who use condoms during high risk sex (defined as sex w/non regular partner). </t>
  </si>
  <si>
    <t xml:space="preserve">Supply: Total number of pcondoms sold, distributed, or provided </t>
  </si>
  <si>
    <t xml:space="preserve">Service statistics/ Retail audit / </t>
  </si>
  <si>
    <t xml:space="preserve">Data sets are rarely comparable across countries. PSI's MAP studies use country specific definitions of coverage. Retail outlet surveys, where existing, tend to be biased by urban areas; FP Watch taking place in </t>
  </si>
  <si>
    <t>Retail audits/surveys; SM data / MAP surveys.</t>
  </si>
  <si>
    <t>Distinguishing brands with solid presence vs. punctuated presence.</t>
  </si>
  <si>
    <t>Perceived access measures access from demand perspective - are condoms accesible when &amp; where they're needed. Condoms may be measuably available but not accesible (time of day, etc).</t>
  </si>
  <si>
    <t>Indicator</t>
  </si>
  <si>
    <t>Tool Taken from</t>
  </si>
  <si>
    <t xml:space="preserve">UNAIDS CCP </t>
  </si>
  <si>
    <t>Condom Program Stewardship</t>
  </si>
  <si>
    <t>Leadership &amp; Coordination Capacity</t>
  </si>
  <si>
    <t xml:space="preserve">Policies and regulations </t>
  </si>
  <si>
    <t>Condom Market Development</t>
  </si>
  <si>
    <t>Supply Forecasting</t>
  </si>
  <si>
    <t>Comments &amp; follow on questions</t>
  </si>
  <si>
    <t>Unit, Numerator/Denominator or Yes/No</t>
  </si>
  <si>
    <t>Population based survey: AIS, DHS, BSS</t>
  </si>
  <si>
    <t>%</t>
  </si>
  <si>
    <t xml:space="preserve">UNAIDS CCP / PSI Landscape Tool </t>
  </si>
  <si>
    <t>Retail audits / surveys; SM data / MAP surveys.</t>
  </si>
  <si>
    <t>UNAIDS CCP  / PSI Landscaping tools</t>
  </si>
  <si>
    <t xml:space="preserve">% </t>
  </si>
  <si>
    <t>Key informant interviews and records review:</t>
  </si>
  <si>
    <t>UNAIDS CCP</t>
  </si>
  <si>
    <t>KII</t>
  </si>
  <si>
    <t>#</t>
  </si>
  <si>
    <t>KII (follow up w/review of system if possible</t>
  </si>
  <si>
    <t>M&amp;E systems / TMA Systems</t>
  </si>
  <si>
    <t>KII, review of documentation</t>
  </si>
  <si>
    <t>Market Analytics</t>
  </si>
  <si>
    <t>KII, site visit if convenient</t>
  </si>
  <si>
    <t>KII - triangulate with Gov, commercial, SH experience</t>
  </si>
  <si>
    <t xml:space="preserve">% of respondents who report HIV can be prevented by consistent and correct use of condom </t>
  </si>
  <si>
    <t>Universe of Need (UofN) relative to Current Condom Use</t>
  </si>
  <si>
    <t>Supply Forecasting / Demand creation</t>
  </si>
  <si>
    <t>Current estimates of current condom use compared to total condom need (also expressed as the gap between use &amp; need)</t>
  </si>
  <si>
    <t>Condom Market Value</t>
  </si>
  <si>
    <t>PSI Landscaping tools, USAID TMA for condoms, TMA indicators</t>
  </si>
  <si>
    <t>Value USD</t>
  </si>
  <si>
    <t>Service statistics/ Retail audit / market estimates</t>
  </si>
  <si>
    <t>Percent of condoms that expired at the central warehouse in the past 12 months</t>
  </si>
  <si>
    <t xml:space="preserve">Market volumes are a measure of condom health, and proxy for condom use – especially important given that use data is available at 3-5 year intervals. Also indicates relative contribution of each sector, over time. </t>
  </si>
  <si>
    <t>KII, compilation of program reports</t>
  </si>
  <si>
    <t>Financing</t>
  </si>
  <si>
    <t>% and absolute USD value</t>
  </si>
  <si>
    <t>SM data &amp; programmatic data from variety of sources (need absolute condom volume of SM, public, commercial, % cost recovery of SM)</t>
  </si>
  <si>
    <t xml:space="preserve">Condoms available for distribution nationwide </t>
  </si>
  <si>
    <t>Brands Available</t>
  </si>
  <si>
    <t>Knowledge of source for condom</t>
  </si>
  <si>
    <t>PSI Landscaping tool; TMA indicators, USAID TMA for condom mkts</t>
  </si>
  <si>
    <t>comparative use (%)</t>
  </si>
  <si>
    <t>Evidence for Advocacy</t>
  </si>
  <si>
    <t xml:space="preserve">UNFPA CCP </t>
  </si>
  <si>
    <t>UNFPA CCP / PSI Value Chain Analysis</t>
  </si>
  <si>
    <t>UNFPA cost calculator tool here with guidance from PSI here</t>
  </si>
  <si>
    <t xml:space="preserve">UNFPA CCP / PSI Landscape Tool </t>
  </si>
  <si>
    <t>UNFPA CCP / Mkt Stage indicators</t>
  </si>
  <si>
    <t>UNFPA CCP  / PSI Landscaping tools</t>
  </si>
  <si>
    <t>UNFPA CCP / PSI Landscape Tool / USAID TMA for Condoms / TMA Metrics</t>
  </si>
  <si>
    <t>UNFPA CCP/PSI Landscaping / TMA Metrics / Mkt Stage indicators</t>
  </si>
  <si>
    <t xml:space="preserve">Market Reliance on Subsidy </t>
  </si>
  <si>
    <t>Worksheets for data input/analysis here</t>
  </si>
  <si>
    <t>Leadership &amp; Coordination</t>
  </si>
  <si>
    <t>Budget Support</t>
  </si>
  <si>
    <t>Assess in general whether funding supporting TMA stewardship functions in place - budget support regular &amp; reliable</t>
  </si>
  <si>
    <t>Data Analysis, Mgt, &amp; Use</t>
  </si>
  <si>
    <t>Capacity - ability to act</t>
  </si>
  <si>
    <t>Verify through KII perception of Gov in this category</t>
  </si>
  <si>
    <t>1.1.1</t>
  </si>
  <si>
    <t>1.1.2</t>
  </si>
  <si>
    <t>1.2.1</t>
  </si>
  <si>
    <t>1.2.2</t>
  </si>
  <si>
    <t>1.2.3</t>
  </si>
  <si>
    <t>KII, verification of docs</t>
  </si>
  <si>
    <t>Metrics for Mgt</t>
  </si>
  <si>
    <t>1.1.5</t>
  </si>
  <si>
    <t>1.3.1</t>
  </si>
  <si>
    <t>1.3.2</t>
  </si>
  <si>
    <t>2.1.1</t>
  </si>
  <si>
    <t>2.1.2</t>
  </si>
  <si>
    <t>2.1.3</t>
  </si>
  <si>
    <t>2.1.4</t>
  </si>
  <si>
    <t>2.1.5</t>
  </si>
  <si>
    <t>2.1.6</t>
  </si>
  <si>
    <t>2.1.8</t>
  </si>
  <si>
    <t>2.1.9</t>
  </si>
  <si>
    <t>2.1.10</t>
  </si>
  <si>
    <t>2.1.11</t>
  </si>
  <si>
    <t>2.1.18</t>
  </si>
  <si>
    <t>2.2.1</t>
  </si>
  <si>
    <t>2.2.2</t>
  </si>
  <si>
    <t>2.2.3</t>
  </si>
  <si>
    <t>2.2.4</t>
  </si>
  <si>
    <t>2.2.5</t>
  </si>
  <si>
    <t>2.2.6</t>
  </si>
  <si>
    <t>2.2.7</t>
  </si>
  <si>
    <t>2.2.8</t>
  </si>
  <si>
    <t>2.2.9</t>
  </si>
  <si>
    <t>2.3.1</t>
  </si>
  <si>
    <t>2.3.2</t>
  </si>
  <si>
    <t>2.3.3</t>
  </si>
  <si>
    <t>2.3.4</t>
  </si>
  <si>
    <t>3.1.1</t>
  </si>
  <si>
    <t>TMA Stewardship indicators</t>
  </si>
  <si>
    <t xml:space="preserve">TMA Stewardship Indicators </t>
  </si>
  <si>
    <t>%  M/W who know a place they can get condoms /  %  of population who know where condoms can be obtained  (Alternative - Percentage of pop who report it 'easy to find' condoms.</t>
  </si>
  <si>
    <t>Accesibility - Percentage of population who know where condoms can be obtained  (Alternative - Percentage of pop who report it 'easy to find' condoms.</t>
  </si>
  <si>
    <t>Percentage of population in each wealth quintile who are using  condoms</t>
  </si>
  <si>
    <t>Percentage of population in each wealth quintile who are using condoms w/non regular or high risk partner</t>
  </si>
  <si>
    <t>KII &amp; doc review</t>
  </si>
  <si>
    <t>KII / Document review</t>
  </si>
  <si>
    <t>Pop surveys</t>
  </si>
  <si>
    <t>Market Stage</t>
  </si>
  <si>
    <t>Stage of Market (Nascent, Developing, Mature)</t>
  </si>
  <si>
    <t>USAID Condom TMA doc/Mkt Stage indicators</t>
  </si>
  <si>
    <t>Indicator review</t>
  </si>
  <si>
    <t>3.2.1</t>
  </si>
  <si>
    <t>Assess whether participation in meaningful, effective, relative strengths of partners are leveraged &amp; active contribution occurring.</t>
  </si>
  <si>
    <t>Is the line item exercised? (are condoms procured?)</t>
  </si>
  <si>
    <t>Are commercial brands treated same way as those imported by donors, gov? SM? What are Tariff rates? Are they prohibitive?</t>
  </si>
  <si>
    <t>See Tool #6 - landscaping the mkt</t>
  </si>
  <si>
    <t>Programmatic data, populations surveys, DHS</t>
  </si>
  <si>
    <t>The percentage of adults who are in favor of young people being educated about the use of condoms in order to prevent HIV/AIDS</t>
  </si>
  <si>
    <t>Perceived Accessibility / Knowledge of source for condom</t>
  </si>
  <si>
    <t>Perceived access measures access from demand perspective - are condoms accessible when &amp; where they're needed. Condoms may be measurably available but not accessible (time of day, etc.).</t>
  </si>
  <si>
    <t>proxy is Key informants reporting stock outs a problem.</t>
  </si>
  <si>
    <t>JSI assessment, KII, retail audit, surveys, MAP surveys</t>
  </si>
  <si>
    <t>The government Condom TWG / Relevant TMA coordinating body oversee / coordinate data collection</t>
  </si>
  <si>
    <t>Qualitative asses quality &amp; comprehensiveness of data collection.</t>
  </si>
  <si>
    <t xml:space="preserve">NGO, SM, public, &amp; Commercial sector provide market relevant data to the Condom TWG / Relevant TMA coordinating body </t>
  </si>
  <si>
    <t>Data is collected and most information needs are met (key analytics described in the Condom Mkt Development Section), and if not met, gaps understood.</t>
  </si>
  <si>
    <t>Comprehensive compilation of indicators to assess stage of market.</t>
  </si>
  <si>
    <t>All data is being collected, simply need to compile aggregate 'scoring' of the indicators to assess where a market is landed.</t>
  </si>
  <si>
    <t>What is the impact on tariffs, import, registration or lack thereof?</t>
  </si>
  <si>
    <t>3.1.2</t>
  </si>
  <si>
    <t>Information / Mkt data used to drive decision</t>
  </si>
  <si>
    <t>Information / data used to influence decisions</t>
  </si>
  <si>
    <t>Pillar</t>
  </si>
  <si>
    <t>SCORING</t>
  </si>
  <si>
    <t>Numerical Score</t>
  </si>
  <si>
    <t>0 = No or Not fit for purpose
.5 = Yes but poor quality
1 = Yes of sufficient quality/fit for purpose</t>
  </si>
  <si>
    <t>0 = No Does not understand it or partner's role or TMA
.5 = Does understand some (not all) of these 
1 = Understands all</t>
  </si>
  <si>
    <t>0 = Not included
1 = Included</t>
  </si>
  <si>
    <t>% Contribution to element score (weight)</t>
  </si>
  <si>
    <t>0= Does not have funding
.5 = has funding but insufficient
1 = has sufficient funding</t>
  </si>
  <si>
    <t>Size of Condom gap = Condom Use/condom need</t>
  </si>
  <si>
    <t>Numerator = Condom Use
Denominator = Condom need
0=&gt;51%
.5 = 21-50%
1=0-20%</t>
  </si>
  <si>
    <t>0 = &lt;49
.5=50-79%
1=&gt;80%</t>
  </si>
  <si>
    <t>Percent of storage facilities that experienced a stock out of condoms at any given time period (public, private if available)</t>
  </si>
  <si>
    <t>0 = No or Not routinely
.5 = Yes but poor quality or not sufficient for purpose
1 = Yes of sufficient quality/fit for purpose</t>
  </si>
  <si>
    <t>This is not included in the analysis - it will be done after the rest of this worksheet is filled</t>
  </si>
  <si>
    <t>3.2.2</t>
  </si>
  <si>
    <t>Evidence of information used to advocate for more resources for high risk groups</t>
  </si>
  <si>
    <t>3.2.3</t>
  </si>
  <si>
    <t>Evidence of information used to advocate for more resources from Government</t>
  </si>
  <si>
    <t>0= Not known or decreasing
.5 = stagnant
1 = value is increasing</t>
  </si>
  <si>
    <t>0 = No or Not routinely
.5 = Yes but poorly done or not used for decision making consistently
1 = Yes of sufficient quality and consistently used</t>
  </si>
  <si>
    <t>0 = &lt;70
.5=71-90%
1=&gt;91%</t>
  </si>
  <si>
    <t>0 = &lt;50
.5=50-79%
1=&gt;80%</t>
  </si>
  <si>
    <t>0= 1-5
.5 = 6-15
1= 16 or more</t>
  </si>
  <si>
    <t xml:space="preserve">Total number of condoms sold, distributed, or provided, all sectors (based on data available, may be adjusted condoms supplied) </t>
  </si>
  <si>
    <t>1= 0-5%
.5=6-10%
0= &gt;11%</t>
  </si>
  <si>
    <t>Evidence of advocacy for full support of a TMA</t>
  </si>
  <si>
    <t>0 = No or Not fit for purpose
.5 = Yes but insufficient quality
1 = Yes of sufficient quality/fit for purpose</t>
  </si>
  <si>
    <t>Availability: Proportion of appropriate outlets that carry condoms</t>
  </si>
  <si>
    <t>Evidence of information used to drive decisions in the market by different market players</t>
  </si>
  <si>
    <t>0=No evidence that metrics used in market by any players
.5= Some use of metrics for market decision
1= all players (private SM and public) using metrics to make market decisions</t>
  </si>
  <si>
    <r>
      <t>N</t>
    </r>
    <r>
      <rPr>
        <sz val="9"/>
        <color theme="1"/>
        <rFont val="Arial"/>
        <family val="2"/>
      </rPr>
      <t xml:space="preserve">: Number of patients with STIs who are given advice on all three issues: condom use, partner notification and referrals for HIV testing                     </t>
    </r>
    <r>
      <rPr>
        <b/>
        <sz val="9"/>
        <color theme="1"/>
        <rFont val="Arial"/>
        <family val="2"/>
      </rPr>
      <t>D</t>
    </r>
    <r>
      <rPr>
        <sz val="9"/>
        <color theme="1"/>
        <rFont val="Arial"/>
        <family val="2"/>
      </rPr>
      <t>: Number of patients with STIs observed</t>
    </r>
  </si>
  <si>
    <r>
      <t>N:</t>
    </r>
    <r>
      <rPr>
        <sz val="8"/>
        <color theme="1"/>
        <rFont val="Arial"/>
        <family val="2"/>
      </rPr>
      <t xml:space="preserve"> Number of respondents who believe that, if her husband has an STI, a wife can either refuse to have sex with him or propose condom use                                          </t>
    </r>
    <r>
      <rPr>
        <b/>
        <sz val="8"/>
        <color theme="1"/>
        <rFont val="Arial"/>
        <family val="2"/>
      </rPr>
      <t>D:</t>
    </r>
    <r>
      <rPr>
        <sz val="8"/>
        <color theme="1"/>
        <rFont val="Arial"/>
        <family val="2"/>
      </rPr>
      <t xml:space="preserve"> All respondents having heard of STIs</t>
    </r>
  </si>
  <si>
    <r>
      <t>N</t>
    </r>
    <r>
      <rPr>
        <sz val="9"/>
        <color theme="1"/>
        <rFont val="Arial"/>
        <family val="2"/>
      </rPr>
      <t xml:space="preserve">: Number of respondents who answer all survey questions correctly               </t>
    </r>
    <r>
      <rPr>
        <b/>
        <sz val="9"/>
        <color theme="1"/>
        <rFont val="Arial"/>
        <family val="2"/>
      </rPr>
      <t>D</t>
    </r>
    <r>
      <rPr>
        <sz val="9"/>
        <color theme="1"/>
        <rFont val="Arial"/>
        <family val="2"/>
      </rPr>
      <t>: All respondents</t>
    </r>
  </si>
  <si>
    <r>
      <t>N</t>
    </r>
    <r>
      <rPr>
        <sz val="9"/>
        <color theme="1"/>
        <rFont val="Arial"/>
        <family val="2"/>
      </rPr>
      <t xml:space="preserve">: Number of respondents who answer all survey questions correctly (avoiding anal sex and using condom as means to prevent HIV infection)                             </t>
    </r>
    <r>
      <rPr>
        <b/>
        <sz val="9"/>
        <color theme="1"/>
        <rFont val="Arial"/>
        <family val="2"/>
      </rPr>
      <t>D</t>
    </r>
    <r>
      <rPr>
        <sz val="9"/>
        <color theme="1"/>
        <rFont val="Arial"/>
        <family val="2"/>
      </rPr>
      <t>: All respondents</t>
    </r>
  </si>
  <si>
    <r>
      <t>N:</t>
    </r>
    <r>
      <rPr>
        <sz val="9"/>
        <color theme="1"/>
        <rFont val="Arial"/>
        <family val="2"/>
      </rPr>
      <t xml:space="preserve"> The number of adults who agree that young people aged </t>
    </r>
    <r>
      <rPr>
        <b/>
        <sz val="9"/>
        <color theme="1"/>
        <rFont val="Arial"/>
        <family val="2"/>
      </rPr>
      <t xml:space="preserve">12−14 </t>
    </r>
    <r>
      <rPr>
        <sz val="9"/>
        <color theme="1"/>
        <rFont val="Arial"/>
        <family val="2"/>
      </rPr>
      <t xml:space="preserve">years should be taught about using condoms in order to prevent HIV/AIDS             </t>
    </r>
    <r>
      <rPr>
        <b/>
        <sz val="9"/>
        <color theme="1"/>
        <rFont val="Arial"/>
        <family val="2"/>
      </rPr>
      <t>D:</t>
    </r>
    <r>
      <rPr>
        <sz val="9"/>
        <color theme="1"/>
        <rFont val="Arial"/>
        <family val="2"/>
      </rPr>
      <t xml:space="preserve"> All adults (persons aged 18 and above)</t>
    </r>
  </si>
  <si>
    <r>
      <t>N</t>
    </r>
    <r>
      <rPr>
        <sz val="9"/>
        <color theme="1"/>
        <rFont val="Arial"/>
        <family val="2"/>
      </rPr>
      <t xml:space="preserve">: Number of service delivery points with displayed condom promotion posters and/or brochures                           </t>
    </r>
    <r>
      <rPr>
        <b/>
        <sz val="9"/>
        <color theme="1"/>
        <rFont val="Arial"/>
        <family val="2"/>
      </rPr>
      <t>D:</t>
    </r>
    <r>
      <rPr>
        <sz val="9"/>
        <color theme="1"/>
        <rFont val="Arial"/>
        <family val="2"/>
      </rPr>
      <t xml:space="preserve"> All condom service delivery points assessed</t>
    </r>
  </si>
  <si>
    <r>
      <t>N</t>
    </r>
    <r>
      <rPr>
        <sz val="9"/>
        <color theme="1"/>
        <rFont val="Arial"/>
        <family val="2"/>
      </rPr>
      <t xml:space="preserve">: Number of respondents who report having seen and/or heard broadcasted messages  </t>
    </r>
    <r>
      <rPr>
        <b/>
        <sz val="9"/>
        <color theme="1"/>
        <rFont val="Arial"/>
        <family val="2"/>
      </rPr>
      <t xml:space="preserve">D: </t>
    </r>
    <r>
      <rPr>
        <sz val="9"/>
        <color theme="1"/>
        <rFont val="Arial"/>
        <family val="2"/>
      </rPr>
      <t xml:space="preserve">Total number of respondents </t>
    </r>
  </si>
  <si>
    <r>
      <t>N:</t>
    </r>
    <r>
      <rPr>
        <sz val="9"/>
        <color theme="1"/>
        <rFont val="Arial"/>
        <family val="2"/>
      </rPr>
      <t xml:space="preserve"> Number of the respondents  who reported having had a non-regular (i.e., non-marital and non-cohabiting) sexual partner in the last 12 months who also reported that a condom was used the last time they had sex with this partner                               </t>
    </r>
    <r>
      <rPr>
        <b/>
        <sz val="9"/>
        <color theme="1"/>
        <rFont val="Arial"/>
        <family val="2"/>
      </rPr>
      <t xml:space="preserve">D: </t>
    </r>
    <r>
      <rPr>
        <sz val="9"/>
        <color theme="1"/>
        <rFont val="Arial"/>
        <family val="2"/>
      </rPr>
      <t>Number of respondents  who reported having had a non-regular sexual partner in the last 12 months</t>
    </r>
  </si>
  <si>
    <r>
      <t>N:</t>
    </r>
    <r>
      <rPr>
        <sz val="9"/>
        <color theme="1"/>
        <rFont val="Arial"/>
        <family val="2"/>
      </rPr>
      <t xml:space="preserve"> The number of respondents who used a condom the first time they ever had sex                            </t>
    </r>
    <r>
      <rPr>
        <b/>
        <sz val="9"/>
        <color theme="1"/>
        <rFont val="Arial"/>
        <family val="2"/>
      </rPr>
      <t>D:</t>
    </r>
    <r>
      <rPr>
        <sz val="9"/>
        <color theme="1"/>
        <rFont val="Arial"/>
        <family val="2"/>
      </rPr>
      <t xml:space="preserve"> The number of respondents who report having had sex (ever had sex)</t>
    </r>
  </si>
  <si>
    <r>
      <t>N:</t>
    </r>
    <r>
      <rPr>
        <sz val="9"/>
        <color theme="1"/>
        <rFont val="Arial"/>
        <family val="2"/>
      </rPr>
      <t xml:space="preserve"> The number of respondents who reported that a condom was used the last sex they had sex                                    </t>
    </r>
    <r>
      <rPr>
        <b/>
        <sz val="9"/>
        <color theme="1"/>
        <rFont val="Arial"/>
        <family val="2"/>
      </rPr>
      <t>D:</t>
    </r>
    <r>
      <rPr>
        <sz val="9"/>
        <color theme="1"/>
        <rFont val="Arial"/>
        <family val="2"/>
      </rPr>
      <t xml:space="preserve"> The number of respondents who report having sexual intercourse in the last month</t>
    </r>
  </si>
  <si>
    <r>
      <t>• r</t>
    </r>
    <r>
      <rPr>
        <sz val="9"/>
        <color theme="1"/>
        <rFont val="Arial"/>
        <family val="2"/>
      </rPr>
      <t xml:space="preserve">elatively easy comparative across countries; Doesn't factor in behavioral differences but a snapshot indicator highlighting current use
</t>
    </r>
  </si>
  <si>
    <t xml:space="preserve">Important but could be separately captured to allow for use and trends over time. </t>
  </si>
  <si>
    <t>Existence of an active country working group coordinating condom programming (Condom TWG), supported by a dedicated government focal point (either 100% LoE, or sufficient LoE). </t>
  </si>
  <si>
    <t>Capacity - understands &amp; embraces TMA</t>
  </si>
  <si>
    <t>% of condoms procured through domestic financing.</t>
  </si>
  <si>
    <t>% condoms procured through government budget lines</t>
  </si>
  <si>
    <t>0= Government is not funding any portion of public sector supply
.5 - Government supports some portion of public supply 
1= Government supports more than 30% of publicly supplied condoms</t>
  </si>
  <si>
    <t>Government understands what a TMA is and why it's important to supporting sustainable markets. Understands it's role in stewarding a TMA, recognizes the relative contribution of partners.</t>
  </si>
  <si>
    <t>The government has the capacity - human resources, experience and tools - relevant to managing a cross-sector approach supporting a TMA</t>
  </si>
  <si>
    <t>Partners can be leveraged to support stewardship, with designated, active facilitator supporting TMA</t>
  </si>
  <si>
    <t xml:space="preserve">0 = No  HR, experience or capacity
.5 = Does not have all or insufficient quality
1 = Has both of Sufficient quality </t>
  </si>
  <si>
    <t xml:space="preserve">Indicates how reliant market is on subsidy and thus indication of sustainability to support current use, and scale to meet future need. If commodities are donated for free or SM, be sure to include the estimated commodity/packaging COGS in calculating market reliance on subsidy. </t>
  </si>
  <si>
    <r>
      <t xml:space="preserve">1. Relative reliance of the entire condom market on external (donor) subsidy:  Expressed in %. Leverage worksheet to calculate subsidy. </t>
    </r>
    <r>
      <rPr>
        <i/>
        <sz val="9"/>
        <color theme="1"/>
        <rFont val="Arial"/>
        <family val="2"/>
      </rPr>
      <t xml:space="preserve">e.g. </t>
    </r>
    <r>
      <rPr>
        <sz val="9"/>
        <color theme="1"/>
        <rFont val="Arial"/>
        <family val="2"/>
      </rPr>
      <t xml:space="preserve">- if commercial mkt is 33% of market and 0% reliant on subsidy, SM is 33% of market &amp; reliant on 50% subsidy (that is, product is 50% cost recovery) and free is 33% &amp; completely reliant on subsidy, then market is 50% reliant on subsidy. Do not factor in distribution/promotion/admin costs.)
2. Absolute value of subsidy supporting the market:  Analyze sum net cost of supporting commodity + packaging of each sector of market. Commercial s/be zero, public likely total value of condoms in market, SM requires cost recovery data. Do not factor in distribution/promotion/admin costs.)
</t>
    </r>
  </si>
  <si>
    <t>Sustainability</t>
  </si>
  <si>
    <t>0 = little to no coordination
.5 = coordination but some interventions at cross purpose
1 = funding and subsidy leveraged to one common goal</t>
  </si>
  <si>
    <t xml:space="preserve">Condom programming/Condom TWG receives reliable and sufficient funding to fulfil tasks related to stewarding a TMA </t>
  </si>
  <si>
    <t>is funding available beyond commodities?</t>
  </si>
  <si>
    <t>0= Does not have funding
.5 = has funding but insufficient to address needs
1 = has sufficient funding</t>
  </si>
  <si>
    <t>Months inventory supporting free/public distribution in warehouses</t>
  </si>
  <si>
    <t>0= 0-2
.5 3-5
1 = 5+</t>
  </si>
  <si>
    <t xml:space="preserve">Existence of an adequate multi-year procurement plan supported by quantification incorporating role of public, SM, commercial sectors </t>
  </si>
  <si>
    <t>Numerator: Outlets which carry condoms
Denominator: Total number of appropriate outlets
0= 0-40%
.5=41-70%
1= &gt;71%</t>
  </si>
  <si>
    <t>Important to distinguish brands with solid presence vs. punctuated (periodic, not sustained) presence.</t>
  </si>
  <si>
    <t>Availability will vary by country and context. As baseline retail availability would measure the dominant FMCG type outlet, and pharmacy. Where available, include public sector.</t>
  </si>
  <si>
    <t xml:space="preserve">Condom TWG / Relevant TMA coordinating body analyzes existing market data to inform decisions on regular basis; Data is used (and members know how to use) </t>
  </si>
  <si>
    <t>All sectors participating in the Condom TWG/Relevant TMA coordinating body actively use data to inform decision and support TMA strategies / activities. Data are reasonably reliable/high standard on which to base decisions.</t>
  </si>
  <si>
    <t>Existence of M&amp;E plan supporting condom TMA strategy</t>
  </si>
  <si>
    <t>0 = Quintile 4 and 5 have significantly higher use than poor (quintiles 1 and 2)
.5 = Quintile 4 &amp; 5 have moderately higher use than poor   (between 5%-10% higher). 
1 = All quintiles are within 5% difference of one another</t>
  </si>
  <si>
    <t>0 = No or Not fit for purpose
.5 = Yes but insufficient quality &amp; LoE
1 = Yes of sufficient quality/fit for purpose</t>
  </si>
  <si>
    <t>The Government has an active condom strategy leveraging the UNFPA CCP framework supporting a TMA.  Strategy supported by condom needs assessment / market landscaping (last 3 years).</t>
  </si>
  <si>
    <t>The Government has in place a system, process, and means to assure quality of condoms available in all sectors.</t>
  </si>
  <si>
    <r>
      <t xml:space="preserve">Percent of SW reporting the use of a condom with </t>
    </r>
    <r>
      <rPr>
        <u/>
        <sz val="9"/>
        <color theme="1"/>
        <rFont val="Arial"/>
        <family val="2"/>
      </rPr>
      <t>every</t>
    </r>
    <r>
      <rPr>
        <sz val="9"/>
        <color theme="1"/>
        <rFont val="Arial"/>
        <family val="2"/>
      </rPr>
      <t xml:space="preserve"> client in the last month (or almost always)</t>
    </r>
  </si>
  <si>
    <t>Percent of men reporting the use of a condom the last time they had anal sex with a male partner</t>
  </si>
  <si>
    <t>Percent of people reporting use of a condom at last sex with non-regular sexual partners in the last year</t>
  </si>
  <si>
    <t>Currently not scored</t>
  </si>
  <si>
    <t>1.1.3</t>
  </si>
  <si>
    <t>1.1.4</t>
  </si>
  <si>
    <t>1.1.6</t>
  </si>
  <si>
    <t>1.3.3</t>
  </si>
  <si>
    <t>Funding exists (external &amp; internal) for holistic programming to address market weaknesses (beyond commodities)</t>
  </si>
  <si>
    <t>Reviewer Comments</t>
  </si>
  <si>
    <r>
      <t>CCP framework includes 4 pillars: Leadership &amp; Coordination; Demand, Access &amp; Utilization; Supply and Commodity Security; Support. Assess the overall strength and quality of the plan and its management, including: Is the plan r</t>
    </r>
    <r>
      <rPr>
        <b/>
        <sz val="9"/>
        <color theme="1"/>
        <rFont val="Arial"/>
        <family val="2"/>
      </rPr>
      <t>esourced and financed, driving funding decision</t>
    </r>
    <r>
      <rPr>
        <sz val="9"/>
        <color theme="1"/>
        <rFont val="Arial"/>
        <family val="2"/>
      </rPr>
      <t xml:space="preserve">? Is it supported by a work plan with timelines, organizations/departments &amp; individuals accountable? Do metrics support it? Does it include </t>
    </r>
    <r>
      <rPr>
        <b/>
        <sz val="9"/>
        <color theme="1"/>
        <rFont val="Arial"/>
        <family val="2"/>
      </rPr>
      <t>a clear vision for a sustainable market</t>
    </r>
    <r>
      <rPr>
        <sz val="9"/>
        <color theme="1"/>
        <rFont val="Arial"/>
        <family val="2"/>
      </rPr>
      <t xml:space="preserve"> and path to get there? Does it articulate Gov responsibility to support TMA?</t>
    </r>
  </si>
  <si>
    <t xml:space="preserve">Is the Group Effective? Does it meet regularly? Does it manage to the condom strategy, working to support the vision of the sustainable condom market? Is the dedicated focal point effectively convening various actors in the sector? Does the government have sufficient LoE, including a clear focal point with appropriate time, to lead condom programming efforts? Use follow on KII to assess strengths, weaknesses </t>
  </si>
  <si>
    <t xml:space="preserve">Assessment based on response of KII, leverage Market Stewardship tools to support assessment. </t>
  </si>
  <si>
    <t>Donors supporting interventions in country coordinating investments,  subsidizing interventions in coherent manner</t>
  </si>
  <si>
    <t>0 = Govt cannot leverage partners / no or poor partner contribution
.5 = Some partners contribute but gaps remain/insufficient quality
1 = Relevant partners leveraged, active facilitator in place.</t>
  </si>
  <si>
    <t>0= No systems, processes, and means to assure quality condoms
.5 = systems and processes exist, but aren't utilized, aren't effective, or serve as impediment to condom availability
1 = condoms available in all sectors largely of sufficient quality</t>
  </si>
  <si>
    <r>
      <t>Do processes exist to assure condom quality control? If internal testing, is lab accredited by an international body (WHO, FHI, CDC and any other recognized international entity in labs)? - Is the process (could be lab, reliance on external testing) functioning? Are processes overly burdensome, creating bottlenecks (i.e., testing too expensive, lab capacity insufficient to test condoms, etc.)? Note - q</t>
    </r>
    <r>
      <rPr>
        <sz val="9"/>
        <rFont val="Arial"/>
        <family val="2"/>
      </rPr>
      <t xml:space="preserve">uality control can be performed in country or externally by another organization or a lab                     </t>
    </r>
  </si>
  <si>
    <t>0 = Taxes and Tariffs are a significant barrier
1 = If exist, Taxes and Tariffs but not a significant barrier</t>
  </si>
  <si>
    <t>Percent of men aged 15-49 years reporting condom use the last time they had sex with a sex worked (of those who report having had sex with a sex worker in the last 12 months)</t>
  </si>
  <si>
    <t xml:space="preserve">quantification efforts map out general funding sources, condoms to address existing demand, against total needs, and contribution of sector to address needs. </t>
  </si>
  <si>
    <t>0=No M&amp;E plan
.5=M&amp;E plan of insufficient quality or not fit for purpose
1 = M&amp;E of sufficient quality and utilized</t>
  </si>
  <si>
    <t>0=Evidence for advocacy not utilized
.5= Some limited advocacy carried out
1= Systematic or planned approach for advocacy to Government</t>
  </si>
  <si>
    <t>0=Evidence for advocacy not utilized
.5= Some limited advocacy carried out
1= Systematic or planned approach for advocacy to donors</t>
  </si>
  <si>
    <t>0=Evidence for advocacy not utilized
.5= Some limited advocacy carried out
1= Systematic or planned approach for advocacy for resources for high risk groups</t>
  </si>
  <si>
    <t>A condom TWG is established with representative membership (including commercial sector, KP reps, NGO, etc.). A ToR (developed w/ the natl Condom Strategy) exists. TWG reportedly meets regularly. However scope by several participants indicates focus limited to 'what's been happening', pipeline analysis rather than managing to the priorities laid out in the strategy.
Focal points exist at national level, but condom priorities are shared with other important functions - no single manager is dedicated to condom programming.  District condom focal points existing in District Health Mgt Teams - and interviews indicate those leads do dedicate effort in support of condom programming,  but again, LoE is shared with other priorities. SP called for dedicated individual at national level.</t>
  </si>
  <si>
    <t xml:space="preserve">National Condom Strategy and Implementation Plan (2012-16) includes exceptional analysis leveraging CCP, supported by detailed and practical recommendations (77 major recommendations in total addressing 4 thematic areas) w/3 phase, detailed implementation plan addressing prioritized challenges. The Condom Strategy in turn was supported by a detailed Condom National Marketing Stagey (2011) which outlined nearly 30 key recommendations, supported by detailed implementation plan, addressing the major marketing challenges confronting sustainable use. However both strategies were never fully operationalized and funded. Although a number of recommendations were implemented and priorities established, including formation of condom TWG, the strategy did not fulfil it's potential as a 'road map' or operational guide to support agreed priorities and objectives. The strategy is not actively referred to or used to drive TWG activities. Funds to update the strategy currently aren't available; update may wait until late 1/7 or 2018.
Clear responsibilities lie with GoB, a view shared by stakeholders and government officials themselves. However, rather than integrating TMA principles, focus appears to be focused on efforts to enhance public sector distribution through government and NGO partners.
</t>
  </si>
  <si>
    <t>While the TMA concept is understood, in the absence of SM sector, there is a general lack of understanding of role commercial sector could play, and what a TMA could look like in Botswana. TMA strategies outlined were done so w/expectation PSI and SM would play a major role, which ended with PSI and SM exit in 2013.
The need for a TMA is recognized- it features prominently in the 2011-16 Condom SP &amp; Condom Marketing Strategy, with identified priorities to support market segmentation and role of sectors to leverage competitive advantage to meet their needs. But GoB focus is primarily on addressing public sector constraints in supporting condom access at public facility level. Very little engagement of private sector, and solutions designed in context of improving effectiveness of public distribution, demand creation, programming.</t>
  </si>
  <si>
    <t>While the Government has experience in stewarding a cross- sector approach, seems at a loss as to how to engage with commercial sector, and hole is left by a dedicated NGO Condom champion (formally played by PSI). Commercial sector/brands not being engaged, despite some willingness there by some players/importers (Afroworld, ESP brands for example).
Senior leadership is dedicated to coordinate condom programming, but that LoE is distributed amongst a number of other priorities, and is focused on public sector solutions. Skills gap recognized in Condom strategy to refine TMA strategies, outline tangible priorities, engage &amp; work with commercial sector.</t>
  </si>
  <si>
    <t xml:space="preserve">There is no NGO condom champion or single entity regularly producing information, driving decisions. UNFPA is at the table but lacking resources/budget &amp; expertise to engage commercial sector, provide market intelligence. USG, w/no support for Condom Social Marketing, does not push for TMA. Partners primarily focused on public and NGO distribution of free condoms, private sector not engaged - therefore, TMA is not actively being supported by partners. </t>
  </si>
  <si>
    <t>Quantification and planning processes exist, understood, and include programmatic input from stakeholders. Planning is made on annual basis (not multiple year plan) and informs budget request to GoB. Major weakness identified by CMS, MoH and others:
1. Understanding of Demand, or uptake, at facility level is weak. Only 69% of facilities report on condom uptake on the LMIS, and of those that do, facilities generally work under broad assumptions of uptake, with 'estimates' of condom at user level reported. 
2. Given the poor quality of data supporting demand or uptake of condoms at facility , issues data (from central warehouse to health facility) is used to calculate Average Monthly Consumption. 
3. Issues data is 'push' driven - condoms distributed at facility. Challenges here lie in a) some facilities may under report condom demand b/c they are rationing condoms distributed to end users, b/c they don't receive enough on monthly basis (or fear they won't receive enough). What they issue is then less than condoms demanded. b) Some facilities may over report demand by requesting more than they need, to stock pile while they can get them (lack of trust of inventories at central level leads to hoarding behavior). c) some facilities simply don't prioritize, and will have stock outs, or over stocks, b/c they order the same amount every month. 
4. The weaknesses described in 3 lead to poor understanding of current demand and use, which drives poor quality quantification estimates, repeating cycle of years past.  
JSI, under the USAID Deliver project, conducted a 'national condom quantification and supply chain strengthening exercise'  which laid out a series of detailed recommendations to improve reliable access to and planning for condoms. While some of those recommendations have been implemented, challenges persist in understanding use, supply chain hiccups, and overall coordination. (Akhlaghi, Laila, Brian Serumaga, and Ashley Smith. 2013. Botswana: Condom Programming; National Quantification and Supply Chain Strengthening. Arlington, Va.: USAID | DELIVER PROJECT, Task Order 4.)</t>
  </si>
  <si>
    <t xml:space="preserve">Condom supply is exempt from VAT and import duties. SABS certification is accepted in Botswana. </t>
  </si>
  <si>
    <t xml:space="preserve">Quality control of public sector condoms done, and nearly all condoms in commercial sector are S African Bureau standards (SABS) and thus assured quality. Post market surveillance of commercial or public sector not undertaken, but that lack of surveillance  does not appear to be a major challenge. 
The Lab, located at CMS, is not WHO accredited, tests only public sector condoms (not commercial sector). While commercial sector condoms are not tested in Botswana (nor does it appear they are required to be tested) condoms noted on the commercial market were, with very few exceptions, produced by known and internationally reputable manufacturers. The market appears to be ensuring only high quality condoms are available. 
Poor quality condoms don't appear ato be a major issue in Botswana. Most commercial condoms meet WHO specs and are of international quality, even if they are not required to be tested. </t>
  </si>
  <si>
    <t>Botswana is ~83% reliant on subsidy, but all of that subsidy is provided by a steady, reliable, and committed funding source - the GoB.  The challenge in Botswana is how to do more with existing subsidy, and determine whether possible to wean market off excessive reliance on free.</t>
  </si>
  <si>
    <t>GoB funding is available to support condom commodity, with sporadic and insufficient funding made available  supporting holistic condom prevention. The Ministry stewarding function appears to be fully funded - positions are funded (although not 100% LOE for condom work) and ministry leverages resources to integrate condom programming into work.</t>
  </si>
  <si>
    <t xml:space="preserve">Line items that is exercised, condoms in the country are provided by steady, reliable, and committed funding from the Gov of Botswana, funding all of the requested need provided through quantification. Funding for commodities is 'more than enough' as reported by MoH. 
Adequate GoB budget allocated to procure condoms. The GF prevention budget did, however, get dramatically trimmed down from initial ask in latest funding round, and GoB funding hasn't stepped in to replace it. This continues to leave substantial components of condom and prevention programming underfunded in Botswana. Aside from limited USG funding of condoms (commodities) for Bots Defense Forces, condoms in the country are provided by steady, reliable, and committed funding from the Gov of Botswana, funding all of the requested need provided through quantification. According to MoH, funding for commodities is 'more than enough'. While there have been procurement hiccups in recent past impacting condom inventories, this was not related to funding allocation and availability. </t>
  </si>
  <si>
    <t>2013/14 Health Services Acct puts total prevention programming at nearly $50m/year - which does not disaggregate for condom programming. Quite high, but questions as to how that investment is allocated and potentially includes treatment investment.</t>
  </si>
  <si>
    <t>31m supplied vs. 41m needed (25% gap)</t>
  </si>
  <si>
    <t>84% per 2012 BBSS</t>
  </si>
  <si>
    <t>86% per 2012 BBSS (every &amp; almost every time),90% per BBSS w/last client</t>
  </si>
  <si>
    <t>88% per BHAIS 2013</t>
  </si>
  <si>
    <t>10 month stock on hand</t>
  </si>
  <si>
    <t>28,000,000 million in 2016</t>
  </si>
  <si>
    <t>unknown - anecdotally report that stock outs not high in public facilities, but do occur</t>
  </si>
  <si>
    <t xml:space="preserve">interviews reveal that condoms had to be destroyed in past, exact quantities not known. </t>
  </si>
  <si>
    <t xml:space="preserve">PSI MAP indicate supermarkets, cash &amp; carry, phama, health &amp; med, all carry over 70%. Gas stations availability at 62% but channel looks to have grown since 2014, period of report. A 2010 PSI survey noted a '31% coverage gap' although not clear conditions which result in a gap. Since that time, anecdotal info that public sector access improved, while availability through dispensers, NTOs, NGOs worsened. </t>
  </si>
  <si>
    <t xml:space="preserve">14 distinct brands, but 3+ variants at different price points, attributes for each brand (70+ variants) justifies score of 1. </t>
  </si>
  <si>
    <t>While LMIS captures condom uptake at facility level, for most purposes data is unreliable, resulting in weak understanding of Demand, or uptake, at facility level is weak. Only 69% of facilities report on condom uptake on the LMIS, and of those that do, facilities generally work under broad assumptions of uptake, with 'estimates' of condom at user level reported.  While it is unlikely nor necessary that condom unit distribution to user be identified, it is important that holistic condom distribution to user by facility is tracked and reported up through the LMIS. 
See how this weakness impacts quantification efforts above.</t>
  </si>
  <si>
    <t xml:space="preserve">Data not routinely collected outside BBSS and BAIS surveys. A general lack of data surrounding the use, preferences and perceptions of condoms, and insufficient knowledge of market intelligence, and each sector's contribution to addressing user needs. All contributing to a major challenge to informed programming. As one commercial sector respondent said 'nobody is reading the market'. Little demand or supply side data available. Also no data exists to support any evidence-based strategies for KP (factors of use, population size estimates, product and purchase preferences and behaviors, etc.). Particularly scarce in terms of dual protection (i.e. condom plus another modern contraceptive method). The lack of data availability has negatively impacted the ability of this assessment to drill down into certain areas of implementation, and has meant that in other areas anecdotes relied on. </t>
  </si>
  <si>
    <t xml:space="preserve">No player is positioned with capacity, skills, tools, and resources to provide this data to TWG. With PSI's departure the limited data that was being produced is now gone. </t>
  </si>
  <si>
    <t>Aspects of Developing to Mature (one aspect holding back is proportion of market supported by free government distribution)  but closer to mature than most other markets given generally robust commercial maarket and high use</t>
  </si>
  <si>
    <t>Extensive indicators supporting an M&amp;E plan for the National Condom Strategy; however, those indicators were never reported, or managed to.</t>
  </si>
  <si>
    <t>the 2011-16 SP recognized need for more market data and information (access, TMA metrics, etc.) and data unpacking client needs and preferences - since that time, there is arguably less relevant information save for volumes distributed to health facility, and little opportunity for that data to drive decisions.  Clearly need for improved understanding of factors of use and non use, consumer insights, and structural market data.</t>
  </si>
  <si>
    <t>While there is a recognition insufficient funding exists to support holistic condom programming, and it was included as component of the Natl Condom strategy, little to no evidence available that ministry is appropriately advocated for resources beyond commodities.</t>
  </si>
  <si>
    <t xml:space="preserve">TMA featured prominently in the Natl Condom Strategy, Condom Marketing Strategy, but that limited effort has largely fizzled. </t>
  </si>
  <si>
    <t>Features in strategies, was drafted into GF proposal, but modest evidence exists indicating push for resources targeting KP.</t>
  </si>
  <si>
    <t>Current estimated value is  $2.1 m and increasing. (PSI/UNFPA TMA put value at  $8.11 mllion, but incorrect - believe calculated package cost per condom. )</t>
  </si>
  <si>
    <t>no data by wealth quintile. Condon use significantly higher for higher educated then lower. 
No education    57%
non-formal        62%
primary             72%
secondary        76%
higher:              73%</t>
  </si>
  <si>
    <t>Function Condom Program Pathway</t>
  </si>
  <si>
    <t>Function Score</t>
  </si>
  <si>
    <t>Numerator = Condom Used (distributed)
Denominator = Condom need
0=&lt;40%
.5 = 41-70%
1=71%+</t>
  </si>
  <si>
    <t>Condom Market Management</t>
  </si>
  <si>
    <t>Condom Pathway Function</t>
  </si>
  <si>
    <t xml:space="preserve">Country: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</si>
</sst>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1" x14ac:knownFonts="1">
    <font>
      <sz val="12"/>
      <color theme="1"/>
      <name val="Calibri"/>
      <family val="2"/>
      <scheme val="minor"/>
    </font>
    <font>
      <sz val="11"/>
      <color indexed="8"/>
      <name val="Calibri"/>
      <family val="2"/>
    </font>
    <font>
      <b/>
      <sz val="9"/>
      <color indexed="8"/>
      <name val="Calibri"/>
      <family val="2"/>
    </font>
    <font>
      <b/>
      <sz val="9"/>
      <color indexed="8"/>
      <name val="Arial"/>
      <family val="2"/>
    </font>
    <font>
      <sz val="9"/>
      <color indexed="8"/>
      <name val="Arial"/>
      <family val="2"/>
    </font>
    <font>
      <u/>
      <sz val="9"/>
      <color indexed="8"/>
      <name val="Arial"/>
      <family val="2"/>
    </font>
    <font>
      <b/>
      <sz val="11"/>
      <color indexed="8"/>
      <name val="Calibri"/>
      <family val="2"/>
    </font>
    <font>
      <i/>
      <sz val="10"/>
      <color indexed="8"/>
      <name val="ArialMT"/>
    </font>
    <font>
      <sz val="10"/>
      <name val="ArialMT"/>
    </font>
    <font>
      <sz val="8"/>
      <color indexed="8"/>
      <name val="ArialMT"/>
    </font>
    <font>
      <i/>
      <sz val="8"/>
      <color indexed="8"/>
      <name val="Arial"/>
      <family val="2"/>
    </font>
    <font>
      <sz val="16"/>
      <name val="Helv"/>
    </font>
    <font>
      <sz val="8"/>
      <name val="Calibri"/>
      <family val="2"/>
    </font>
    <font>
      <sz val="12"/>
      <color theme="1"/>
      <name val="Calibri"/>
      <family val="2"/>
      <scheme val="minor"/>
    </font>
    <font>
      <sz val="11"/>
      <color theme="1"/>
      <name val="Calibri"/>
      <family val="2"/>
      <scheme val="minor"/>
    </font>
    <font>
      <b/>
      <sz val="11"/>
      <color theme="1"/>
      <name val="Calibri"/>
      <family val="2"/>
      <scheme val="minor"/>
    </font>
    <font>
      <sz val="10"/>
      <color theme="1"/>
      <name val="ArialMT"/>
    </font>
    <font>
      <b/>
      <sz val="10"/>
      <color theme="1"/>
      <name val="Arial"/>
      <family val="2"/>
    </font>
    <font>
      <b/>
      <sz val="10"/>
      <color rgb="FF023049"/>
      <name val="Arial"/>
      <family val="2"/>
    </font>
    <font>
      <sz val="10"/>
      <color theme="1"/>
      <name val="Times New Roman"/>
      <family val="1"/>
    </font>
    <font>
      <b/>
      <sz val="9"/>
      <color theme="1"/>
      <name val="Arial"/>
      <family val="2"/>
    </font>
    <font>
      <sz val="9"/>
      <color theme="1"/>
      <name val="Arial"/>
      <family val="2"/>
    </font>
    <font>
      <b/>
      <sz val="12"/>
      <color theme="1"/>
      <name val="Calibri"/>
      <family val="2"/>
      <scheme val="minor"/>
    </font>
    <font>
      <sz val="10"/>
      <color theme="1"/>
      <name val="Arial"/>
      <family val="2"/>
    </font>
    <font>
      <sz val="9"/>
      <color theme="1"/>
      <name val="Times New Roman"/>
      <family val="1"/>
    </font>
    <font>
      <b/>
      <sz val="10"/>
      <color theme="1"/>
      <name val="Helv"/>
    </font>
    <font>
      <sz val="11"/>
      <color theme="1"/>
      <name val="Times New Roman"/>
      <family val="1"/>
    </font>
    <font>
      <sz val="8"/>
      <color rgb="FF799AAD"/>
      <name val="Arial"/>
      <family val="2"/>
    </font>
    <font>
      <sz val="8"/>
      <color theme="1"/>
      <name val="Times New Roman"/>
      <family val="1"/>
    </font>
    <font>
      <sz val="8.5"/>
      <color theme="1"/>
      <name val="Times New Roman"/>
      <family val="1"/>
    </font>
    <font>
      <sz val="13"/>
      <color theme="1"/>
      <name val="Times New Roman"/>
      <family val="1"/>
    </font>
    <font>
      <sz val="12"/>
      <color theme="1"/>
      <name val="Times New Roman"/>
      <family val="1"/>
    </font>
    <font>
      <sz val="7"/>
      <color theme="1"/>
      <name val="Times New Roman"/>
      <family val="1"/>
    </font>
    <font>
      <sz val="9.5"/>
      <color theme="1"/>
      <name val="Times New Roman"/>
      <family val="1"/>
    </font>
    <font>
      <sz val="7.5"/>
      <color theme="1"/>
      <name val="Times New Roman"/>
      <family val="1"/>
    </font>
    <font>
      <i/>
      <sz val="9"/>
      <color theme="1"/>
      <name val="Helv"/>
    </font>
    <font>
      <sz val="9.5"/>
      <color rgb="FF799AAD"/>
      <name val="Arial"/>
      <family val="2"/>
    </font>
    <font>
      <sz val="14"/>
      <color theme="1"/>
      <name val="Times New Roman"/>
      <family val="1"/>
    </font>
    <font>
      <sz val="14.5"/>
      <color theme="1"/>
      <name val="Times New Roman"/>
      <family val="1"/>
    </font>
    <font>
      <sz val="12.5"/>
      <color theme="1"/>
      <name val="Times New Roman"/>
      <family val="1"/>
    </font>
    <font>
      <sz val="10.5"/>
      <color theme="1"/>
      <name val="Times New Roman"/>
      <family val="1"/>
    </font>
    <font>
      <sz val="11.5"/>
      <color theme="1"/>
      <name val="Times New Roman"/>
      <family val="1"/>
    </font>
    <font>
      <sz val="13.5"/>
      <color theme="1"/>
      <name val="Times New Roman"/>
      <family val="1"/>
    </font>
    <font>
      <sz val="8"/>
      <color theme="1"/>
      <name val="Arial"/>
      <family val="2"/>
    </font>
    <font>
      <sz val="8"/>
      <color theme="1"/>
      <name val="ArialMT"/>
    </font>
    <font>
      <sz val="9"/>
      <color rgb="FF000000"/>
      <name val="Arial"/>
      <family val="2"/>
    </font>
    <font>
      <sz val="9"/>
      <color theme="1"/>
      <name val="Calibri"/>
      <family val="2"/>
      <scheme val="minor"/>
    </font>
    <font>
      <b/>
      <sz val="8"/>
      <color theme="1"/>
      <name val="Arial"/>
      <family val="2"/>
    </font>
    <font>
      <b/>
      <sz val="9"/>
      <color theme="1"/>
      <name val="Calibri"/>
      <family val="2"/>
    </font>
    <font>
      <b/>
      <sz val="14"/>
      <color rgb="FF023049"/>
      <name val="Arial"/>
      <family val="2"/>
    </font>
    <font>
      <b/>
      <sz val="12"/>
      <color theme="1"/>
      <name val="Arial"/>
      <family val="2"/>
    </font>
    <font>
      <b/>
      <sz val="11"/>
      <color theme="1"/>
      <name val="Helv"/>
    </font>
    <font>
      <b/>
      <sz val="11"/>
      <color theme="1"/>
      <name val="Arial Narrow"/>
      <family val="2"/>
    </font>
    <font>
      <b/>
      <sz val="9"/>
      <color theme="1"/>
      <name val="Helv"/>
    </font>
    <font>
      <b/>
      <sz val="9"/>
      <color theme="1"/>
      <name val="Arial Narrow"/>
      <family val="2"/>
    </font>
    <font>
      <u/>
      <sz val="9"/>
      <color theme="1"/>
      <name val="Arial"/>
      <family val="2"/>
    </font>
    <font>
      <b/>
      <sz val="9"/>
      <color rgb="FFFF0000"/>
      <name val="Calibri"/>
      <family val="2"/>
    </font>
    <font>
      <i/>
      <sz val="9"/>
      <color theme="1"/>
      <name val="Arial"/>
      <family val="2"/>
    </font>
    <font>
      <sz val="9"/>
      <name val="Arial"/>
      <family val="2"/>
    </font>
    <font>
      <b/>
      <sz val="12"/>
      <color theme="0"/>
      <name val="Calibri"/>
      <family val="2"/>
      <scheme val="minor"/>
    </font>
    <font>
      <sz val="12"/>
      <color theme="0"/>
      <name val="Calibri"/>
      <family val="2"/>
      <scheme val="minor"/>
    </font>
    <font>
      <b/>
      <sz val="9"/>
      <color theme="0"/>
      <name val="Arial"/>
      <family val="2"/>
    </font>
    <font>
      <sz val="9"/>
      <color rgb="FFFF0000"/>
      <name val="Arial"/>
      <family val="2"/>
    </font>
    <font>
      <b/>
      <sz val="9"/>
      <color rgb="FFFF0000"/>
      <name val="Arial"/>
      <family val="2"/>
    </font>
    <font>
      <b/>
      <sz val="10"/>
      <color rgb="FFFF0000"/>
      <name val="Arial"/>
      <family val="2"/>
    </font>
    <font>
      <b/>
      <sz val="11"/>
      <color rgb="FFFF0000"/>
      <name val="Arial"/>
      <family val="2"/>
    </font>
    <font>
      <sz val="10"/>
      <color indexed="81"/>
      <name val="Calibri"/>
      <family val="2"/>
    </font>
    <font>
      <b/>
      <sz val="10"/>
      <color indexed="81"/>
      <name val="Calibri"/>
      <family val="2"/>
    </font>
    <font>
      <sz val="8"/>
      <color rgb="FFFF0000"/>
      <name val="Arial"/>
      <family val="2"/>
    </font>
    <font>
      <b/>
      <sz val="14"/>
      <color theme="0"/>
      <name val="Arial"/>
      <family val="2"/>
    </font>
    <font>
      <b/>
      <sz val="11"/>
      <color theme="0"/>
      <name val="Arial"/>
      <family val="2"/>
    </font>
  </fonts>
  <fills count="22">
    <fill>
      <patternFill patternType="none"/>
    </fill>
    <fill>
      <patternFill patternType="gray125"/>
    </fill>
    <fill>
      <patternFill patternType="solid">
        <fgColor theme="4" tint="0.39997558519241921"/>
        <bgColor indexed="64"/>
      </patternFill>
    </fill>
    <fill>
      <patternFill patternType="solid">
        <fgColor rgb="FFE7E8E8"/>
        <bgColor indexed="64"/>
      </patternFill>
    </fill>
    <fill>
      <patternFill patternType="solid">
        <fgColor rgb="FFEAEAE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499984740745262"/>
        <bgColor indexed="64"/>
      </patternFill>
    </fill>
    <fill>
      <patternFill patternType="solid">
        <fgColor theme="3"/>
        <bgColor indexed="64"/>
      </patternFill>
    </fill>
    <fill>
      <patternFill patternType="solid">
        <fgColor theme="9" tint="-0.249977111117893"/>
        <bgColor indexed="64"/>
      </patternFill>
    </fill>
    <fill>
      <patternFill patternType="solid">
        <fgColor theme="5"/>
        <bgColor indexed="64"/>
      </patternFill>
    </fill>
    <fill>
      <patternFill patternType="solid">
        <fgColor rgb="FFC3C6A8"/>
        <bgColor indexed="64"/>
      </patternFill>
    </fill>
    <fill>
      <patternFill patternType="solid">
        <fgColor rgb="FFFFCC00"/>
        <bgColor indexed="64"/>
      </patternFill>
    </fill>
    <fill>
      <patternFill patternType="solid">
        <fgColor rgb="FFCCCCFF"/>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medium">
        <color auto="1"/>
      </top>
      <bottom/>
      <diagonal/>
    </border>
    <border>
      <left style="medium">
        <color auto="1"/>
      </left>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style="medium">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double">
        <color rgb="FFE7E8E8"/>
      </bottom>
      <diagonal/>
    </border>
    <border>
      <left/>
      <right style="medium">
        <color rgb="FF000000"/>
      </right>
      <top style="medium">
        <color auto="1"/>
      </top>
      <bottom/>
      <diagonal/>
    </border>
    <border>
      <left/>
      <right style="medium">
        <color rgb="FF000000"/>
      </right>
      <top/>
      <bottom style="medium">
        <color auto="1"/>
      </bottom>
      <diagonal/>
    </border>
    <border>
      <left style="medium">
        <color auto="1"/>
      </left>
      <right style="medium">
        <color rgb="FF000000"/>
      </right>
      <top style="medium">
        <color auto="1"/>
      </top>
      <bottom/>
      <diagonal/>
    </border>
    <border>
      <left style="medium">
        <color rgb="FF000000"/>
      </left>
      <right/>
      <top/>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auto="1"/>
      </top>
      <bottom/>
      <diagonal/>
    </border>
    <border>
      <left style="medium">
        <color rgb="FF000000"/>
      </left>
      <right style="medium">
        <color rgb="FF000000"/>
      </right>
      <top/>
      <bottom style="medium">
        <color auto="1"/>
      </bottom>
      <diagonal/>
    </border>
    <border>
      <left style="medium">
        <color auto="1"/>
      </left>
      <right style="medium">
        <color rgb="FF000000"/>
      </right>
      <top/>
      <bottom style="medium">
        <color auto="1"/>
      </bottom>
      <diagonal/>
    </border>
    <border>
      <left style="medium">
        <color rgb="FF000000"/>
      </left>
      <right style="medium">
        <color auto="1"/>
      </right>
      <top style="medium">
        <color auto="1"/>
      </top>
      <bottom/>
      <diagonal/>
    </border>
    <border>
      <left style="medium">
        <color rgb="FF000000"/>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584">
    <xf numFmtId="0" fontId="0" fillId="0" borderId="0" xfId="0"/>
    <xf numFmtId="0" fontId="0" fillId="0" borderId="0" xfId="0" applyAlignment="1">
      <alignment wrapText="1"/>
    </xf>
    <xf numFmtId="0" fontId="16" fillId="0" borderId="0" xfId="0" applyFont="1" applyAlignment="1">
      <alignment wrapText="1"/>
    </xf>
    <xf numFmtId="0" fontId="0" fillId="0" borderId="1" xfId="0" applyBorder="1" applyAlignment="1">
      <alignment wrapText="1"/>
    </xf>
    <xf numFmtId="0" fontId="16" fillId="0" borderId="1" xfId="0" applyFont="1" applyBorder="1" applyAlignment="1">
      <alignment wrapText="1"/>
    </xf>
    <xf numFmtId="0" fontId="17" fillId="2" borderId="2" xfId="0" applyFont="1" applyFill="1" applyBorder="1" applyAlignment="1">
      <alignment horizontal="center" wrapText="1"/>
    </xf>
    <xf numFmtId="0" fontId="17" fillId="2" borderId="3" xfId="0" applyFont="1" applyFill="1" applyBorder="1" applyAlignment="1">
      <alignment horizontal="center" wrapText="1"/>
    </xf>
    <xf numFmtId="0" fontId="18" fillId="2" borderId="4" xfId="0" applyFont="1" applyFill="1" applyBorder="1" applyAlignment="1">
      <alignment horizontal="center" wrapText="1"/>
    </xf>
    <xf numFmtId="0" fontId="19" fillId="0" borderId="0" xfId="0" applyFont="1" applyAlignment="1">
      <alignment vertical="center" wrapText="1"/>
    </xf>
    <xf numFmtId="0" fontId="20" fillId="0" borderId="5" xfId="0" applyFont="1" applyBorder="1" applyAlignment="1">
      <alignment horizontal="center" vertical="center" wrapText="1"/>
    </xf>
    <xf numFmtId="0" fontId="21" fillId="0" borderId="5" xfId="0" applyFont="1" applyBorder="1" applyAlignment="1">
      <alignment vertical="center" wrapText="1"/>
    </xf>
    <xf numFmtId="0" fontId="20"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0" fillId="0" borderId="7" xfId="0" applyFont="1" applyBorder="1" applyAlignment="1">
      <alignment vertical="center" wrapText="1"/>
    </xf>
    <xf numFmtId="0" fontId="21" fillId="0" borderId="5" xfId="0" applyFont="1" applyBorder="1" applyAlignment="1">
      <alignment horizontal="center" vertical="center" wrapText="1"/>
    </xf>
    <xf numFmtId="0" fontId="21" fillId="0" borderId="5" xfId="0" applyFont="1" applyBorder="1" applyAlignment="1">
      <alignment vertical="center"/>
    </xf>
    <xf numFmtId="0" fontId="14" fillId="0" borderId="0" xfId="0" applyFont="1"/>
    <xf numFmtId="0" fontId="14" fillId="0" borderId="0" xfId="0" applyFont="1" applyAlignment="1">
      <alignment wrapText="1"/>
    </xf>
    <xf numFmtId="0" fontId="14" fillId="0" borderId="0" xfId="0" applyFont="1" applyAlignment="1"/>
    <xf numFmtId="0" fontId="15" fillId="0" borderId="0" xfId="0" applyFont="1" applyAlignment="1">
      <alignment wrapText="1"/>
    </xf>
    <xf numFmtId="0" fontId="22" fillId="0" borderId="0" xfId="0" applyFont="1"/>
    <xf numFmtId="0" fontId="17" fillId="2" borderId="4" xfId="0" applyFont="1" applyFill="1" applyBorder="1" applyAlignment="1">
      <alignment horizontal="center" wrapText="1"/>
    </xf>
    <xf numFmtId="164" fontId="13" fillId="0" borderId="0" xfId="1" applyNumberFormat="1" applyFont="1"/>
    <xf numFmtId="164" fontId="0" fillId="0" borderId="0" xfId="0" applyNumberFormat="1"/>
    <xf numFmtId="0" fontId="22" fillId="0" borderId="0" xfId="0" applyFont="1" applyAlignment="1">
      <alignment wrapText="1"/>
    </xf>
    <xf numFmtId="0" fontId="23" fillId="0" borderId="1" xfId="0" applyFont="1" applyFill="1" applyBorder="1" applyAlignment="1">
      <alignment horizontal="center" wrapText="1"/>
    </xf>
    <xf numFmtId="0" fontId="23" fillId="0" borderId="1" xfId="0" applyFont="1" applyFill="1" applyBorder="1" applyAlignment="1">
      <alignment horizontal="left" wrapText="1"/>
    </xf>
    <xf numFmtId="0" fontId="8" fillId="0" borderId="1" xfId="0" applyFont="1" applyBorder="1" applyAlignment="1">
      <alignment wrapText="1"/>
    </xf>
    <xf numFmtId="0" fontId="24" fillId="3" borderId="29" xfId="0" applyFont="1" applyFill="1" applyBorder="1" applyAlignment="1">
      <alignment vertical="center" wrapText="1"/>
    </xf>
    <xf numFmtId="0" fontId="25" fillId="3" borderId="30" xfId="0" applyFont="1" applyFill="1" applyBorder="1" applyAlignment="1">
      <alignment horizontal="left" vertical="center" wrapText="1" indent="1"/>
    </xf>
    <xf numFmtId="0" fontId="26" fillId="3" borderId="31" xfId="0" applyFont="1" applyFill="1" applyBorder="1" applyAlignment="1">
      <alignment vertical="center" wrapText="1"/>
    </xf>
    <xf numFmtId="0" fontId="21" fillId="0" borderId="31" xfId="0" applyFont="1" applyBorder="1" applyAlignment="1">
      <alignment vertical="center" wrapText="1"/>
    </xf>
    <xf numFmtId="0" fontId="26" fillId="0" borderId="31" xfId="0" applyFont="1" applyBorder="1" applyAlignment="1">
      <alignment vertical="center" wrapText="1"/>
    </xf>
    <xf numFmtId="0" fontId="27" fillId="0" borderId="31" xfId="0" applyFont="1" applyBorder="1" applyAlignment="1">
      <alignment horizontal="center" vertical="center" wrapText="1"/>
    </xf>
    <xf numFmtId="0" fontId="21" fillId="0" borderId="32" xfId="0" applyFont="1" applyBorder="1" applyAlignment="1">
      <alignment vertical="center" wrapText="1"/>
    </xf>
    <xf numFmtId="0" fontId="26" fillId="0" borderId="32" xfId="0" applyFont="1" applyBorder="1" applyAlignment="1">
      <alignment vertical="center" wrapText="1"/>
    </xf>
    <xf numFmtId="0" fontId="28" fillId="0" borderId="29" xfId="0" applyFont="1" applyBorder="1" applyAlignment="1">
      <alignment vertical="center" wrapText="1"/>
    </xf>
    <xf numFmtId="0" fontId="21" fillId="0" borderId="29" xfId="0" applyFont="1" applyBorder="1" applyAlignment="1">
      <alignment horizontal="left" vertical="center" wrapText="1" indent="1"/>
    </xf>
    <xf numFmtId="0" fontId="0" fillId="0" borderId="29" xfId="0" applyBorder="1" applyAlignment="1">
      <alignment vertical="top" wrapText="1"/>
    </xf>
    <xf numFmtId="0" fontId="21" fillId="3" borderId="31" xfId="0" applyFont="1" applyFill="1" applyBorder="1" applyAlignment="1">
      <alignment vertical="center" wrapText="1"/>
    </xf>
    <xf numFmtId="0" fontId="24" fillId="3" borderId="31" xfId="0" applyFont="1" applyFill="1" applyBorder="1" applyAlignment="1">
      <alignment vertical="center" wrapText="1"/>
    </xf>
    <xf numFmtId="0" fontId="29" fillId="3" borderId="31" xfId="0" applyFont="1" applyFill="1" applyBorder="1" applyAlignment="1">
      <alignment vertical="center" wrapText="1"/>
    </xf>
    <xf numFmtId="0" fontId="27" fillId="3" borderId="31" xfId="0" applyFont="1" applyFill="1" applyBorder="1" applyAlignment="1">
      <alignment horizontal="center" vertical="center" wrapText="1"/>
    </xf>
    <xf numFmtId="0" fontId="28" fillId="3" borderId="31" xfId="0" applyFont="1" applyFill="1" applyBorder="1" applyAlignment="1">
      <alignment vertical="center" wrapText="1"/>
    </xf>
    <xf numFmtId="0" fontId="21" fillId="3" borderId="32" xfId="0" applyFont="1" applyFill="1" applyBorder="1" applyAlignment="1">
      <alignment vertical="center" wrapText="1"/>
    </xf>
    <xf numFmtId="0" fontId="26" fillId="3" borderId="32" xfId="0" applyFont="1" applyFill="1" applyBorder="1" applyAlignment="1">
      <alignment vertical="center" wrapText="1"/>
    </xf>
    <xf numFmtId="0" fontId="28" fillId="0" borderId="31" xfId="0" applyFont="1" applyBorder="1" applyAlignment="1">
      <alignment vertical="center" wrapText="1"/>
    </xf>
    <xf numFmtId="0" fontId="27" fillId="0" borderId="32" xfId="0" applyFont="1" applyBorder="1" applyAlignment="1">
      <alignment horizontal="center" vertical="center" wrapText="1"/>
    </xf>
    <xf numFmtId="0" fontId="27" fillId="0" borderId="31" xfId="0" applyFont="1" applyBorder="1" applyAlignment="1">
      <alignment horizontal="left" vertical="center" wrapText="1" indent="2"/>
    </xf>
    <xf numFmtId="0" fontId="21" fillId="0" borderId="33" xfId="0" applyFont="1" applyBorder="1" applyAlignment="1">
      <alignment vertical="center" wrapText="1"/>
    </xf>
    <xf numFmtId="0" fontId="26" fillId="0" borderId="33" xfId="0" applyFont="1" applyBorder="1" applyAlignment="1">
      <alignment vertical="center" wrapText="1"/>
    </xf>
    <xf numFmtId="0" fontId="19" fillId="3" borderId="31" xfId="0" applyFont="1" applyFill="1" applyBorder="1" applyAlignment="1">
      <alignment vertical="center" wrapText="1"/>
    </xf>
    <xf numFmtId="0" fontId="0" fillId="3" borderId="31" xfId="0" applyFill="1" applyBorder="1" applyAlignment="1">
      <alignment vertical="top" wrapText="1"/>
    </xf>
    <xf numFmtId="0" fontId="0" fillId="3" borderId="32" xfId="0" applyFill="1" applyBorder="1" applyAlignment="1">
      <alignment vertical="top" wrapText="1"/>
    </xf>
    <xf numFmtId="0" fontId="27" fillId="3" borderId="31" xfId="0" applyFont="1" applyFill="1" applyBorder="1" applyAlignment="1">
      <alignment horizontal="left" vertical="center" wrapText="1" indent="1"/>
    </xf>
    <xf numFmtId="0" fontId="24" fillId="0" borderId="31" xfId="0" applyFont="1" applyBorder="1" applyAlignment="1">
      <alignment vertical="center" wrapText="1"/>
    </xf>
    <xf numFmtId="0" fontId="30" fillId="0" borderId="31" xfId="0" applyFont="1" applyBorder="1" applyAlignment="1">
      <alignment vertical="center" wrapText="1"/>
    </xf>
    <xf numFmtId="0" fontId="31" fillId="0" borderId="31" xfId="0" applyFont="1" applyBorder="1" applyAlignment="1">
      <alignment vertical="center" wrapText="1"/>
    </xf>
    <xf numFmtId="0" fontId="32" fillId="3" borderId="31" xfId="0" applyFont="1" applyFill="1" applyBorder="1" applyAlignment="1">
      <alignment vertical="center" wrapText="1"/>
    </xf>
    <xf numFmtId="0" fontId="33" fillId="3" borderId="31" xfId="0" applyFont="1" applyFill="1" applyBorder="1" applyAlignment="1">
      <alignment vertical="center" wrapText="1"/>
    </xf>
    <xf numFmtId="0" fontId="27" fillId="3" borderId="32" xfId="0" applyFont="1" applyFill="1" applyBorder="1" applyAlignment="1">
      <alignment horizontal="center" vertical="center" wrapText="1"/>
    </xf>
    <xf numFmtId="0" fontId="34" fillId="3" borderId="31" xfId="0" applyFont="1" applyFill="1" applyBorder="1" applyAlignment="1">
      <alignment vertical="center" wrapText="1"/>
    </xf>
    <xf numFmtId="0" fontId="26" fillId="3" borderId="34" xfId="0" applyFont="1" applyFill="1" applyBorder="1" applyAlignment="1">
      <alignment vertical="center" wrapText="1"/>
    </xf>
    <xf numFmtId="0" fontId="21" fillId="0" borderId="34" xfId="0" applyFont="1" applyBorder="1" applyAlignment="1">
      <alignment vertical="center" wrapText="1"/>
    </xf>
    <xf numFmtId="0" fontId="26" fillId="0" borderId="34" xfId="0" applyFont="1" applyBorder="1" applyAlignment="1">
      <alignment vertical="center" wrapText="1"/>
    </xf>
    <xf numFmtId="0" fontId="27" fillId="0" borderId="31" xfId="0" applyFont="1" applyBorder="1" applyAlignment="1">
      <alignment horizontal="right" vertical="center" wrapText="1"/>
    </xf>
    <xf numFmtId="0" fontId="27" fillId="3" borderId="31" xfId="0" applyFont="1" applyFill="1" applyBorder="1" applyAlignment="1">
      <alignment horizontal="right" vertical="center" wrapText="1"/>
    </xf>
    <xf numFmtId="0" fontId="27" fillId="0" borderId="31" xfId="0" applyFont="1" applyBorder="1" applyAlignment="1">
      <alignment vertical="center" wrapText="1"/>
    </xf>
    <xf numFmtId="0" fontId="30" fillId="3" borderId="31" xfId="0" applyFont="1" applyFill="1" applyBorder="1" applyAlignment="1">
      <alignment vertical="center" wrapText="1"/>
    </xf>
    <xf numFmtId="0" fontId="35" fillId="3" borderId="31" xfId="0" applyFont="1" applyFill="1" applyBorder="1" applyAlignment="1">
      <alignment vertical="center" wrapText="1"/>
    </xf>
    <xf numFmtId="0" fontId="36" fillId="3" borderId="31" xfId="0" applyFont="1" applyFill="1" applyBorder="1" applyAlignment="1">
      <alignment vertical="center" wrapText="1"/>
    </xf>
    <xf numFmtId="0" fontId="37" fillId="3" borderId="31" xfId="0" applyFont="1" applyFill="1" applyBorder="1" applyAlignment="1">
      <alignment vertical="center" wrapText="1"/>
    </xf>
    <xf numFmtId="0" fontId="36" fillId="3" borderId="31" xfId="0" applyFont="1" applyFill="1" applyBorder="1" applyAlignment="1">
      <alignment horizontal="center" vertical="center" wrapText="1"/>
    </xf>
    <xf numFmtId="0" fontId="36" fillId="3" borderId="31" xfId="0" applyFont="1" applyFill="1" applyBorder="1" applyAlignment="1">
      <alignment horizontal="right" vertical="center" wrapText="1"/>
    </xf>
    <xf numFmtId="0" fontId="29" fillId="0" borderId="31" xfId="0" applyFont="1" applyBorder="1" applyAlignment="1">
      <alignment vertical="center" wrapText="1"/>
    </xf>
    <xf numFmtId="0" fontId="36" fillId="0" borderId="32" xfId="0" applyFont="1" applyBorder="1" applyAlignment="1">
      <alignment horizontal="right" vertical="center" wrapText="1"/>
    </xf>
    <xf numFmtId="0" fontId="36" fillId="0" borderId="32" xfId="0" applyFont="1" applyBorder="1" applyAlignment="1">
      <alignment horizontal="center" vertical="center" wrapText="1"/>
    </xf>
    <xf numFmtId="0" fontId="36" fillId="0" borderId="31" xfId="0" applyFont="1" applyBorder="1" applyAlignment="1">
      <alignment horizontal="center" vertical="center" wrapText="1"/>
    </xf>
    <xf numFmtId="0" fontId="38" fillId="3" borderId="31" xfId="0" applyFont="1" applyFill="1" applyBorder="1" applyAlignment="1">
      <alignment vertical="center" wrapText="1"/>
    </xf>
    <xf numFmtId="0" fontId="35" fillId="0" borderId="32" xfId="0" applyFont="1" applyBorder="1" applyAlignment="1">
      <alignment vertical="center" wrapText="1"/>
    </xf>
    <xf numFmtId="0" fontId="36" fillId="0" borderId="31" xfId="0" applyFont="1" applyBorder="1" applyAlignment="1">
      <alignment vertical="center" wrapText="1"/>
    </xf>
    <xf numFmtId="0" fontId="36" fillId="0" borderId="33" xfId="0" applyFont="1" applyBorder="1" applyAlignment="1">
      <alignment horizontal="left" vertical="center" wrapText="1" indent="1"/>
    </xf>
    <xf numFmtId="0" fontId="36" fillId="3" borderId="32" xfId="0" applyFont="1" applyFill="1" applyBorder="1" applyAlignment="1">
      <alignment horizontal="center" vertical="center" wrapText="1"/>
    </xf>
    <xf numFmtId="0" fontId="21" fillId="0" borderId="30" xfId="0" applyFont="1" applyBorder="1" applyAlignment="1">
      <alignment vertical="center" wrapText="1"/>
    </xf>
    <xf numFmtId="0" fontId="39" fillId="0" borderId="31" xfId="0" applyFont="1" applyBorder="1" applyAlignment="1">
      <alignment vertical="center" wrapText="1"/>
    </xf>
    <xf numFmtId="0" fontId="36" fillId="0" borderId="32" xfId="0" applyFont="1" applyBorder="1" applyAlignment="1">
      <alignment vertical="center" wrapText="1"/>
    </xf>
    <xf numFmtId="0" fontId="19" fillId="3" borderId="29" xfId="0" applyFont="1" applyFill="1" applyBorder="1" applyAlignment="1">
      <alignment vertical="center" wrapText="1"/>
    </xf>
    <xf numFmtId="0" fontId="28" fillId="3" borderId="29" xfId="0" applyFont="1" applyFill="1" applyBorder="1" applyAlignment="1">
      <alignment vertical="center" wrapText="1"/>
    </xf>
    <xf numFmtId="0" fontId="21" fillId="3" borderId="29" xfId="0" applyFont="1" applyFill="1" applyBorder="1" applyAlignment="1">
      <alignment vertical="center" wrapText="1"/>
    </xf>
    <xf numFmtId="0" fontId="0" fillId="3" borderId="29" xfId="0" applyFill="1" applyBorder="1" applyAlignment="1">
      <alignment vertical="top" wrapText="1"/>
    </xf>
    <xf numFmtId="0" fontId="0" fillId="3" borderId="30" xfId="0" applyFill="1" applyBorder="1" applyAlignment="1">
      <alignment vertical="top" wrapText="1"/>
    </xf>
    <xf numFmtId="0" fontId="19" fillId="0" borderId="31" xfId="0" applyFont="1" applyBorder="1" applyAlignment="1">
      <alignment vertical="center" wrapText="1"/>
    </xf>
    <xf numFmtId="0" fontId="40" fillId="0" borderId="31" xfId="0" applyFont="1" applyBorder="1" applyAlignment="1">
      <alignment vertical="center" wrapText="1"/>
    </xf>
    <xf numFmtId="0" fontId="33" fillId="0" borderId="31" xfId="0" applyFont="1" applyBorder="1" applyAlignment="1">
      <alignment vertical="center" wrapText="1"/>
    </xf>
    <xf numFmtId="0" fontId="0" fillId="0" borderId="32" xfId="0" applyBorder="1" applyAlignment="1">
      <alignment vertical="top" wrapText="1"/>
    </xf>
    <xf numFmtId="0" fontId="21" fillId="3" borderId="30" xfId="0" applyFont="1" applyFill="1" applyBorder="1" applyAlignment="1">
      <alignment vertical="center" wrapText="1"/>
    </xf>
    <xf numFmtId="0" fontId="36" fillId="3" borderId="32" xfId="0" applyFont="1" applyFill="1" applyBorder="1" applyAlignment="1">
      <alignment vertical="center" wrapText="1"/>
    </xf>
    <xf numFmtId="0" fontId="19" fillId="0" borderId="29" xfId="0" applyFont="1" applyBorder="1" applyAlignment="1">
      <alignment vertical="center" wrapText="1"/>
    </xf>
    <xf numFmtId="0" fontId="0" fillId="0" borderId="30" xfId="0" applyBorder="1" applyAlignment="1">
      <alignment vertical="top" wrapText="1"/>
    </xf>
    <xf numFmtId="0" fontId="38" fillId="0" borderId="31" xfId="0" applyFont="1" applyBorder="1" applyAlignment="1">
      <alignment vertical="center" wrapText="1"/>
    </xf>
    <xf numFmtId="0" fontId="21" fillId="3" borderId="33" xfId="0" applyFont="1" applyFill="1" applyBorder="1" applyAlignment="1">
      <alignment vertical="center" wrapText="1"/>
    </xf>
    <xf numFmtId="0" fontId="26" fillId="3" borderId="33" xfId="0" applyFont="1" applyFill="1" applyBorder="1" applyAlignment="1">
      <alignment vertical="center" wrapText="1"/>
    </xf>
    <xf numFmtId="0" fontId="29" fillId="3" borderId="29" xfId="0" applyFont="1" applyFill="1" applyBorder="1" applyAlignment="1">
      <alignment vertical="center" wrapText="1"/>
    </xf>
    <xf numFmtId="0" fontId="25" fillId="3" borderId="30" xfId="0" applyFont="1" applyFill="1" applyBorder="1" applyAlignment="1">
      <alignment horizontal="center" vertical="center" wrapText="1"/>
    </xf>
    <xf numFmtId="0" fontId="37" fillId="0" borderId="29" xfId="0" applyFont="1" applyBorder="1" applyAlignment="1">
      <alignment vertical="center" wrapText="1"/>
    </xf>
    <xf numFmtId="0" fontId="21" fillId="0" borderId="29" xfId="0" applyFont="1" applyBorder="1" applyAlignment="1">
      <alignment horizontal="center" vertical="center" wrapText="1"/>
    </xf>
    <xf numFmtId="0" fontId="27" fillId="0" borderId="32" xfId="0" applyFont="1" applyBorder="1" applyAlignment="1">
      <alignment vertical="center" wrapText="1"/>
    </xf>
    <xf numFmtId="0" fontId="27" fillId="0" borderId="32" xfId="0" applyFont="1" applyBorder="1" applyAlignment="1">
      <alignment horizontal="left" vertical="center" wrapText="1" indent="1"/>
    </xf>
    <xf numFmtId="0" fontId="0" fillId="0" borderId="31" xfId="0" applyBorder="1" applyAlignment="1">
      <alignment vertical="top" wrapText="1"/>
    </xf>
    <xf numFmtId="0" fontId="27" fillId="0" borderId="32" xfId="0" applyFont="1" applyBorder="1" applyAlignment="1">
      <alignment horizontal="right" vertical="center" wrapText="1"/>
    </xf>
    <xf numFmtId="0" fontId="27" fillId="0" borderId="35" xfId="0" applyFont="1" applyBorder="1" applyAlignment="1">
      <alignment horizontal="center" vertical="center" wrapText="1"/>
    </xf>
    <xf numFmtId="0" fontId="21" fillId="3" borderId="29" xfId="0" applyFont="1" applyFill="1" applyBorder="1" applyAlignment="1">
      <alignment horizontal="left" vertical="center" wrapText="1" indent="2"/>
    </xf>
    <xf numFmtId="0" fontId="31" fillId="3" borderId="31" xfId="0" applyFont="1" applyFill="1" applyBorder="1" applyAlignment="1">
      <alignment vertical="center" wrapText="1"/>
    </xf>
    <xf numFmtId="0" fontId="27" fillId="3" borderId="32" xfId="0" applyFont="1" applyFill="1" applyBorder="1" applyAlignment="1">
      <alignment vertical="center" wrapText="1"/>
    </xf>
    <xf numFmtId="0" fontId="27" fillId="3" borderId="32" xfId="0" applyFont="1" applyFill="1" applyBorder="1" applyAlignment="1">
      <alignment horizontal="left" vertical="center" wrapText="1" indent="1"/>
    </xf>
    <xf numFmtId="0" fontId="39" fillId="3" borderId="31" xfId="0" applyFont="1" applyFill="1" applyBorder="1" applyAlignment="1">
      <alignment vertical="center" wrapText="1"/>
    </xf>
    <xf numFmtId="0" fontId="41" fillId="3" borderId="31" xfId="0" applyFont="1" applyFill="1" applyBorder="1" applyAlignment="1">
      <alignment vertical="center" wrapText="1"/>
    </xf>
    <xf numFmtId="0" fontId="37" fillId="0" borderId="31" xfId="0" applyFont="1" applyBorder="1" applyAlignment="1">
      <alignment vertical="center" wrapText="1"/>
    </xf>
    <xf numFmtId="0" fontId="27" fillId="0" borderId="31" xfId="0" applyFont="1" applyBorder="1" applyAlignment="1">
      <alignment horizontal="left" vertical="center" wrapText="1" indent="1"/>
    </xf>
    <xf numFmtId="0" fontId="24" fillId="4" borderId="31" xfId="0" applyFont="1" applyFill="1" applyBorder="1" applyAlignment="1">
      <alignment vertical="center" wrapText="1"/>
    </xf>
    <xf numFmtId="0" fontId="27" fillId="4" borderId="31" xfId="0" applyFont="1" applyFill="1" applyBorder="1" applyAlignment="1">
      <alignment horizontal="right" vertical="center" wrapText="1"/>
    </xf>
    <xf numFmtId="0" fontId="0" fillId="4" borderId="31" xfId="0" applyFill="1" applyBorder="1" applyAlignment="1">
      <alignment vertical="top" wrapText="1"/>
    </xf>
    <xf numFmtId="0" fontId="0" fillId="4" borderId="32" xfId="0" applyFill="1" applyBorder="1" applyAlignment="1">
      <alignment vertical="top" wrapText="1"/>
    </xf>
    <xf numFmtId="0" fontId="27" fillId="4" borderId="31" xfId="0" applyFont="1" applyFill="1" applyBorder="1" applyAlignment="1">
      <alignment horizontal="center" vertical="center" wrapText="1"/>
    </xf>
    <xf numFmtId="0" fontId="21" fillId="4" borderId="31" xfId="0" applyFont="1" applyFill="1" applyBorder="1" applyAlignment="1">
      <alignment vertical="center" wrapText="1"/>
    </xf>
    <xf numFmtId="0" fontId="27" fillId="3" borderId="32" xfId="0" applyFont="1" applyFill="1" applyBorder="1" applyAlignment="1">
      <alignment horizontal="right" vertical="center" wrapText="1"/>
    </xf>
    <xf numFmtId="0" fontId="21" fillId="4" borderId="33" xfId="0" applyFont="1" applyFill="1" applyBorder="1" applyAlignment="1">
      <alignment vertical="center" wrapText="1"/>
    </xf>
    <xf numFmtId="0" fontId="19" fillId="4" borderId="29" xfId="0" applyFont="1" applyFill="1" applyBorder="1" applyAlignment="1">
      <alignment vertical="center" wrapText="1"/>
    </xf>
    <xf numFmtId="0" fontId="39" fillId="4" borderId="29" xfId="0" applyFont="1" applyFill="1" applyBorder="1" applyAlignment="1">
      <alignment vertical="center" wrapText="1"/>
    </xf>
    <xf numFmtId="0" fontId="21" fillId="4" borderId="29" xfId="0" applyFont="1" applyFill="1" applyBorder="1" applyAlignment="1">
      <alignment horizontal="left" vertical="center" wrapText="1" indent="1"/>
    </xf>
    <xf numFmtId="0" fontId="0" fillId="4" borderId="29" xfId="0" applyFill="1" applyBorder="1" applyAlignment="1">
      <alignment vertical="top" wrapText="1"/>
    </xf>
    <xf numFmtId="0" fontId="0" fillId="4" borderId="30" xfId="0" applyFill="1" applyBorder="1" applyAlignment="1">
      <alignment vertical="top" wrapText="1"/>
    </xf>
    <xf numFmtId="0" fontId="19" fillId="4" borderId="31" xfId="0" applyFont="1" applyFill="1" applyBorder="1" applyAlignment="1">
      <alignment vertical="center" wrapText="1"/>
    </xf>
    <xf numFmtId="0" fontId="39" fillId="4" borderId="31" xfId="0" applyFont="1" applyFill="1" applyBorder="1" applyAlignment="1">
      <alignment vertical="center" wrapText="1"/>
    </xf>
    <xf numFmtId="0" fontId="26" fillId="4" borderId="31" xfId="0" applyFont="1" applyFill="1" applyBorder="1" applyAlignment="1">
      <alignment vertical="center" wrapText="1"/>
    </xf>
    <xf numFmtId="0" fontId="32" fillId="4" borderId="31" xfId="0" applyFont="1" applyFill="1" applyBorder="1" applyAlignment="1">
      <alignment vertical="center" wrapText="1"/>
    </xf>
    <xf numFmtId="0" fontId="27" fillId="4" borderId="31" xfId="0" applyFont="1" applyFill="1" applyBorder="1" applyAlignment="1">
      <alignment horizontal="left" vertical="center" wrapText="1" indent="1"/>
    </xf>
    <xf numFmtId="0" fontId="30" fillId="4" borderId="31" xfId="0" applyFont="1" applyFill="1" applyBorder="1" applyAlignment="1">
      <alignment vertical="center" wrapText="1"/>
    </xf>
    <xf numFmtId="0" fontId="27" fillId="4" borderId="31" xfId="0" applyFont="1" applyFill="1" applyBorder="1" applyAlignment="1">
      <alignment horizontal="left" vertical="center" wrapText="1" indent="2"/>
    </xf>
    <xf numFmtId="0" fontId="27" fillId="4" borderId="31" xfId="0" applyFont="1" applyFill="1" applyBorder="1" applyAlignment="1">
      <alignment vertical="center" wrapText="1"/>
    </xf>
    <xf numFmtId="0" fontId="42" fillId="0" borderId="29" xfId="0" applyFont="1" applyBorder="1" applyAlignment="1">
      <alignment vertical="center" wrapText="1"/>
    </xf>
    <xf numFmtId="0" fontId="26" fillId="0" borderId="36" xfId="0" applyFont="1" applyBorder="1" applyAlignment="1">
      <alignment vertical="center" wrapText="1"/>
    </xf>
    <xf numFmtId="0" fontId="21" fillId="3" borderId="29" xfId="0" applyFont="1" applyFill="1" applyBorder="1" applyAlignment="1">
      <alignment horizontal="justify" vertical="center" wrapText="1"/>
    </xf>
    <xf numFmtId="0" fontId="27" fillId="3" borderId="31" xfId="0" applyFont="1" applyFill="1" applyBorder="1" applyAlignment="1">
      <alignment horizontal="left" vertical="center" wrapText="1" indent="2"/>
    </xf>
    <xf numFmtId="0" fontId="25" fillId="3" borderId="30" xfId="0" applyFont="1" applyFill="1" applyBorder="1" applyAlignment="1">
      <alignment horizontal="left" vertical="center" wrapText="1" indent="2"/>
    </xf>
    <xf numFmtId="0" fontId="21" fillId="0" borderId="29" xfId="0" applyFont="1" applyBorder="1" applyAlignment="1">
      <alignment vertical="center" wrapText="1"/>
    </xf>
    <xf numFmtId="0" fontId="34" fillId="0" borderId="31" xfId="0" applyFont="1" applyBorder="1" applyAlignment="1">
      <alignment vertical="center" wrapText="1"/>
    </xf>
    <xf numFmtId="0" fontId="32" fillId="0" borderId="31" xfId="0" applyFont="1" applyBorder="1" applyAlignment="1">
      <alignment vertical="center" wrapText="1"/>
    </xf>
    <xf numFmtId="0" fontId="21" fillId="4" borderId="29" xfId="0" applyFont="1" applyFill="1" applyBorder="1" applyAlignment="1">
      <alignment vertical="center" wrapText="1"/>
    </xf>
    <xf numFmtId="0" fontId="33" fillId="4" borderId="31" xfId="0" applyFont="1" applyFill="1" applyBorder="1" applyAlignment="1">
      <alignment vertical="center" wrapText="1"/>
    </xf>
    <xf numFmtId="0" fontId="41" fillId="0" borderId="31" xfId="0" applyFont="1" applyBorder="1" applyAlignment="1">
      <alignment vertical="center" wrapText="1"/>
    </xf>
    <xf numFmtId="0" fontId="43" fillId="0" borderId="31" xfId="0" applyFont="1" applyBorder="1" applyAlignment="1">
      <alignment vertical="center" wrapText="1"/>
    </xf>
    <xf numFmtId="0" fontId="19" fillId="3" borderId="37" xfId="0" applyFont="1" applyFill="1" applyBorder="1" applyAlignment="1">
      <alignment vertical="center" wrapText="1"/>
    </xf>
    <xf numFmtId="0" fontId="24" fillId="3" borderId="34" xfId="0" applyFont="1" applyFill="1" applyBorder="1" applyAlignment="1">
      <alignment vertical="center" wrapText="1"/>
    </xf>
    <xf numFmtId="0" fontId="28" fillId="3" borderId="34" xfId="0" applyFont="1" applyFill="1" applyBorder="1" applyAlignment="1">
      <alignment vertical="center" wrapText="1"/>
    </xf>
    <xf numFmtId="0" fontId="32" fillId="3" borderId="34" xfId="0" applyFont="1" applyFill="1" applyBorder="1" applyAlignment="1">
      <alignment vertical="center" wrapText="1"/>
    </xf>
    <xf numFmtId="0" fontId="41" fillId="3" borderId="34" xfId="0" applyFont="1" applyFill="1" applyBorder="1" applyAlignment="1">
      <alignment vertical="center" wrapText="1"/>
    </xf>
    <xf numFmtId="0" fontId="0" fillId="0" borderId="38" xfId="0" applyBorder="1" applyAlignment="1">
      <alignment vertical="top" wrapText="1"/>
    </xf>
    <xf numFmtId="0" fontId="29" fillId="4" borderId="29" xfId="0" applyFont="1" applyFill="1" applyBorder="1" applyAlignment="1">
      <alignment vertical="center" wrapText="1"/>
    </xf>
    <xf numFmtId="0" fontId="31" fillId="4" borderId="31" xfId="0" applyFont="1" applyFill="1" applyBorder="1" applyAlignment="1">
      <alignment vertical="center" wrapText="1"/>
    </xf>
    <xf numFmtId="0" fontId="28" fillId="0" borderId="39" xfId="0" applyFont="1" applyBorder="1" applyAlignment="1">
      <alignment vertical="center" wrapText="1"/>
    </xf>
    <xf numFmtId="0" fontId="27" fillId="0" borderId="40" xfId="0" applyFont="1" applyBorder="1" applyAlignment="1">
      <alignment horizontal="center" vertical="center" wrapText="1"/>
    </xf>
    <xf numFmtId="0" fontId="21" fillId="3" borderId="41" xfId="0" applyFont="1" applyFill="1" applyBorder="1" applyAlignment="1">
      <alignment vertical="center" wrapText="1"/>
    </xf>
    <xf numFmtId="0" fontId="26" fillId="3" borderId="39" xfId="0" applyFont="1" applyFill="1" applyBorder="1" applyAlignment="1">
      <alignment vertical="center" wrapText="1"/>
    </xf>
    <xf numFmtId="0" fontId="26" fillId="3" borderId="8" xfId="0" applyFont="1" applyFill="1" applyBorder="1" applyAlignment="1">
      <alignment vertical="center" wrapText="1"/>
    </xf>
    <xf numFmtId="0" fontId="27" fillId="3" borderId="9" xfId="0" applyFont="1" applyFill="1" applyBorder="1" applyAlignment="1">
      <alignment horizontal="center" vertical="center" wrapText="1"/>
    </xf>
    <xf numFmtId="0" fontId="26" fillId="0" borderId="42" xfId="0" applyFont="1" applyBorder="1" applyAlignment="1">
      <alignment vertical="center" wrapText="1"/>
    </xf>
    <xf numFmtId="0" fontId="21" fillId="0" borderId="43" xfId="0" applyFont="1" applyBorder="1" applyAlignment="1">
      <alignment vertical="center" wrapText="1"/>
    </xf>
    <xf numFmtId="0" fontId="26" fillId="0" borderId="44" xfId="0" applyFont="1" applyBorder="1" applyAlignment="1">
      <alignment vertical="center" wrapText="1"/>
    </xf>
    <xf numFmtId="0" fontId="21" fillId="0" borderId="44" xfId="0" applyFont="1" applyBorder="1" applyAlignment="1">
      <alignment vertical="center" wrapText="1"/>
    </xf>
    <xf numFmtId="0" fontId="26" fillId="0" borderId="4" xfId="0" applyFont="1" applyBorder="1" applyAlignment="1">
      <alignment vertical="center" wrapText="1"/>
    </xf>
    <xf numFmtId="0" fontId="15" fillId="0" borderId="0" xfId="0" applyFont="1" applyAlignment="1">
      <alignment horizontal="center" wrapText="1"/>
    </xf>
    <xf numFmtId="0" fontId="44" fillId="0" borderId="0" xfId="0" applyFont="1"/>
    <xf numFmtId="0" fontId="11" fillId="0" borderId="0" xfId="0" applyFont="1" applyAlignment="1">
      <alignment horizontal="left" vertical="center" indent="15"/>
    </xf>
    <xf numFmtId="0" fontId="21" fillId="3" borderId="45" xfId="0" applyFont="1" applyFill="1" applyBorder="1" applyAlignment="1">
      <alignment vertical="center" wrapText="1"/>
    </xf>
    <xf numFmtId="0" fontId="26" fillId="3" borderId="9" xfId="0" applyFont="1" applyFill="1" applyBorder="1" applyAlignment="1">
      <alignment vertical="center" wrapText="1"/>
    </xf>
    <xf numFmtId="0" fontId="24" fillId="0" borderId="39" xfId="0" applyFont="1" applyBorder="1" applyAlignment="1">
      <alignment vertical="center" wrapText="1"/>
    </xf>
    <xf numFmtId="0" fontId="27" fillId="0" borderId="3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0" xfId="0" applyFont="1" applyBorder="1" applyAlignment="1">
      <alignment vertical="center" wrapText="1"/>
    </xf>
    <xf numFmtId="0" fontId="27" fillId="0" borderId="40" xfId="0" applyFont="1" applyBorder="1" applyAlignment="1">
      <alignment horizontal="right" vertical="center" wrapText="1"/>
    </xf>
    <xf numFmtId="0" fontId="27" fillId="0" borderId="5" xfId="0" applyFont="1" applyBorder="1" applyAlignment="1">
      <alignment horizontal="center" vertical="center" wrapText="1"/>
    </xf>
    <xf numFmtId="0" fontId="16" fillId="0" borderId="10" xfId="0" applyFont="1" applyBorder="1" applyAlignment="1">
      <alignment wrapText="1"/>
    </xf>
    <xf numFmtId="0" fontId="16" fillId="0" borderId="11" xfId="0" applyFont="1" applyBorder="1" applyAlignment="1">
      <alignment wrapText="1"/>
    </xf>
    <xf numFmtId="0" fontId="45" fillId="0" borderId="1" xfId="0" applyFont="1" applyBorder="1" applyAlignment="1">
      <alignment vertical="center" wrapText="1"/>
    </xf>
    <xf numFmtId="0" fontId="16" fillId="0" borderId="11" xfId="0" applyFont="1" applyBorder="1" applyAlignment="1">
      <alignment horizontal="center" wrapText="1"/>
    </xf>
    <xf numFmtId="0" fontId="16" fillId="0" borderId="12" xfId="0" applyFont="1" applyBorder="1" applyAlignment="1">
      <alignment wrapText="1"/>
    </xf>
    <xf numFmtId="0" fontId="17" fillId="5" borderId="2" xfId="0" applyFont="1" applyFill="1" applyBorder="1" applyAlignment="1">
      <alignment horizontal="center" wrapText="1"/>
    </xf>
    <xf numFmtId="0" fontId="17" fillId="5" borderId="3" xfId="0" applyFont="1" applyFill="1" applyBorder="1" applyAlignment="1">
      <alignment horizontal="center" wrapText="1"/>
    </xf>
    <xf numFmtId="0" fontId="17" fillId="5" borderId="4" xfId="0" applyFont="1" applyFill="1" applyBorder="1" applyAlignment="1">
      <alignment horizontal="center" wrapText="1"/>
    </xf>
    <xf numFmtId="0" fontId="21" fillId="4" borderId="37" xfId="0" applyFont="1" applyFill="1" applyBorder="1" applyAlignment="1">
      <alignment vertical="center" wrapText="1"/>
    </xf>
    <xf numFmtId="0" fontId="21" fillId="4" borderId="30" xfId="0" applyFont="1" applyFill="1" applyBorder="1" applyAlignment="1">
      <alignment vertical="center" wrapText="1"/>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0" fontId="24" fillId="0" borderId="0" xfId="0" applyFont="1" applyFill="1" applyAlignment="1">
      <alignment vertical="center" wrapText="1"/>
    </xf>
    <xf numFmtId="0" fontId="46" fillId="0" borderId="0" xfId="0" applyFont="1" applyFill="1"/>
    <xf numFmtId="0" fontId="20" fillId="0" borderId="9" xfId="0" applyFont="1" applyBorder="1" applyAlignment="1">
      <alignment vertical="center" wrapText="1"/>
    </xf>
    <xf numFmtId="0" fontId="21" fillId="7" borderId="1" xfId="0" applyFont="1" applyFill="1" applyBorder="1" applyAlignment="1">
      <alignment vertical="center" wrapText="1"/>
    </xf>
    <xf numFmtId="0" fontId="20"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8" borderId="1" xfId="0" applyFont="1" applyFill="1" applyBorder="1" applyAlignment="1">
      <alignment vertical="center" wrapText="1"/>
    </xf>
    <xf numFmtId="0" fontId="20"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vertical="center" wrapText="1"/>
    </xf>
    <xf numFmtId="0" fontId="20" fillId="9" borderId="1" xfId="0" applyFont="1" applyFill="1" applyBorder="1" applyAlignment="1">
      <alignment vertical="center" wrapText="1"/>
    </xf>
    <xf numFmtId="0" fontId="43" fillId="9" borderId="1" xfId="0" applyFont="1" applyFill="1" applyBorder="1" applyAlignment="1">
      <alignment vertical="center" wrapText="1"/>
    </xf>
    <xf numFmtId="0" fontId="47" fillId="9" borderId="1" xfId="0" applyFont="1" applyFill="1" applyBorder="1" applyAlignment="1">
      <alignment vertical="center" wrapText="1"/>
    </xf>
    <xf numFmtId="0" fontId="21" fillId="10" borderId="1" xfId="0" applyFont="1" applyFill="1" applyBorder="1" applyAlignment="1">
      <alignment vertical="center" wrapText="1"/>
    </xf>
    <xf numFmtId="0" fontId="21" fillId="10" borderId="1" xfId="0" applyFont="1" applyFill="1" applyBorder="1" applyAlignment="1">
      <alignment horizontal="center" vertical="center" wrapText="1"/>
    </xf>
    <xf numFmtId="0" fontId="20" fillId="10" borderId="1" xfId="0" applyFont="1" applyFill="1" applyBorder="1" applyAlignment="1">
      <alignment vertical="center" wrapText="1"/>
    </xf>
    <xf numFmtId="0" fontId="21" fillId="10"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1" fillId="2" borderId="1" xfId="0"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1" xfId="0" applyFont="1" applyFill="1" applyBorder="1" applyAlignment="1">
      <alignment horizontal="center" vertical="center" wrapText="1"/>
    </xf>
    <xf numFmtId="0" fontId="21" fillId="12" borderId="1" xfId="0" applyFont="1" applyFill="1" applyBorder="1" applyAlignment="1">
      <alignment vertical="center" wrapText="1"/>
    </xf>
    <xf numFmtId="0" fontId="21" fillId="12" borderId="1" xfId="0" applyFont="1" applyFill="1" applyBorder="1" applyAlignment="1">
      <alignment horizontal="center" vertical="center" wrapText="1"/>
    </xf>
    <xf numFmtId="0" fontId="20" fillId="13" borderId="15" xfId="0" applyFont="1" applyFill="1" applyBorder="1" applyAlignment="1">
      <alignment vertical="center" wrapText="1"/>
    </xf>
    <xf numFmtId="0" fontId="21" fillId="13" borderId="15" xfId="0" applyFont="1" applyFill="1" applyBorder="1" applyAlignment="1">
      <alignmen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vertical="center" wrapText="1"/>
    </xf>
    <xf numFmtId="0" fontId="21" fillId="2" borderId="11" xfId="0" applyFont="1" applyFill="1" applyBorder="1" applyAlignment="1">
      <alignment horizontal="center" vertical="center" wrapText="1"/>
    </xf>
    <xf numFmtId="0" fontId="21" fillId="6" borderId="1" xfId="0" applyFont="1" applyFill="1" applyBorder="1" applyAlignment="1">
      <alignment vertical="center" wrapText="1"/>
    </xf>
    <xf numFmtId="0" fontId="20" fillId="8" borderId="19" xfId="0" applyFont="1" applyFill="1" applyBorder="1" applyAlignment="1">
      <alignment horizontal="center" vertical="center" wrapText="1"/>
    </xf>
    <xf numFmtId="0" fontId="48" fillId="0" borderId="0" xfId="0" applyFont="1" applyBorder="1" applyAlignment="1">
      <alignment horizontal="center" vertical="center"/>
    </xf>
    <xf numFmtId="9" fontId="21" fillId="7" borderId="1" xfId="0" applyNumberFormat="1" applyFont="1" applyFill="1" applyBorder="1" applyAlignment="1">
      <alignment horizontal="center" vertical="center" wrapText="1"/>
    </xf>
    <xf numFmtId="0" fontId="21" fillId="6" borderId="58" xfId="0" applyFont="1" applyFill="1" applyBorder="1" applyAlignment="1">
      <alignment horizontal="left" vertical="center" wrapText="1"/>
    </xf>
    <xf numFmtId="0" fontId="20" fillId="8" borderId="59" xfId="0" applyFont="1" applyFill="1" applyBorder="1" applyAlignment="1">
      <alignment horizontal="center" vertical="center" wrapText="1"/>
    </xf>
    <xf numFmtId="0" fontId="21" fillId="8" borderId="12" xfId="0" applyFont="1" applyFill="1" applyBorder="1" applyAlignment="1">
      <alignment vertical="center" wrapText="1"/>
    </xf>
    <xf numFmtId="0" fontId="21" fillId="8" borderId="12" xfId="0" applyFont="1" applyFill="1" applyBorder="1" applyAlignment="1">
      <alignment horizontal="center" vertical="center" wrapText="1"/>
    </xf>
    <xf numFmtId="0" fontId="20" fillId="7" borderId="58" xfId="0" applyFont="1" applyFill="1" applyBorder="1" applyAlignment="1">
      <alignment horizontal="center" vertical="center" wrapText="1"/>
    </xf>
    <xf numFmtId="0" fontId="21" fillId="7" borderId="58" xfId="0" applyFont="1" applyFill="1" applyBorder="1" applyAlignment="1">
      <alignment vertical="center" wrapText="1"/>
    </xf>
    <xf numFmtId="0" fontId="21" fillId="7" borderId="5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2" borderId="12" xfId="0" applyFont="1" applyFill="1" applyBorder="1" applyAlignment="1">
      <alignment vertical="center" wrapText="1"/>
    </xf>
    <xf numFmtId="0" fontId="21" fillId="2" borderId="12" xfId="0" applyFont="1" applyFill="1" applyBorder="1" applyAlignment="1">
      <alignment horizontal="center" vertical="center" wrapText="1"/>
    </xf>
    <xf numFmtId="0" fontId="21" fillId="10" borderId="58" xfId="0" applyFont="1" applyFill="1" applyBorder="1" applyAlignment="1">
      <alignment vertical="center" wrapText="1"/>
    </xf>
    <xf numFmtId="0" fontId="21" fillId="10" borderId="15" xfId="0" applyFont="1" applyFill="1" applyBorder="1" applyAlignment="1">
      <alignment vertical="center" wrapText="1"/>
    </xf>
    <xf numFmtId="0" fontId="21" fillId="10" borderId="15" xfId="0" applyFont="1" applyFill="1" applyBorder="1" applyAlignment="1">
      <alignment horizontal="center" vertical="center" wrapText="1"/>
    </xf>
    <xf numFmtId="0" fontId="21" fillId="12" borderId="12" xfId="0" applyFont="1" applyFill="1" applyBorder="1" applyAlignment="1">
      <alignment vertical="center" wrapText="1"/>
    </xf>
    <xf numFmtId="0" fontId="21" fillId="12" borderId="12" xfId="0" applyFont="1" applyFill="1" applyBorder="1" applyAlignment="1">
      <alignment horizontal="center" vertical="center" wrapText="1"/>
    </xf>
    <xf numFmtId="0" fontId="21" fillId="11" borderId="15" xfId="0" applyFont="1" applyFill="1" applyBorder="1" applyAlignment="1">
      <alignment vertical="center" wrapText="1"/>
    </xf>
    <xf numFmtId="0" fontId="21" fillId="11" borderId="15" xfId="0" applyFont="1" applyFill="1" applyBorder="1" applyAlignment="1">
      <alignment horizontal="center" vertical="center" wrapText="1"/>
    </xf>
    <xf numFmtId="9" fontId="21" fillId="10" borderId="1" xfId="0" applyNumberFormat="1" applyFont="1" applyFill="1" applyBorder="1" applyAlignment="1">
      <alignment horizontal="center" vertical="center" wrapText="1"/>
    </xf>
    <xf numFmtId="0" fontId="56" fillId="0" borderId="0" xfId="0" applyFont="1" applyBorder="1" applyAlignment="1">
      <alignment horizontal="center" vertical="center"/>
    </xf>
    <xf numFmtId="0" fontId="21" fillId="12" borderId="15" xfId="0" applyFont="1" applyFill="1" applyBorder="1" applyAlignment="1">
      <alignment vertical="center" wrapText="1"/>
    </xf>
    <xf numFmtId="0" fontId="21" fillId="12" borderId="15"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6" borderId="58" xfId="0" applyFont="1" applyFill="1" applyBorder="1" applyAlignment="1">
      <alignment horizontal="center" vertical="center" wrapText="1"/>
    </xf>
    <xf numFmtId="0" fontId="20" fillId="0" borderId="13" xfId="0" applyFont="1" applyBorder="1" applyAlignment="1">
      <alignment vertical="center" wrapText="1"/>
    </xf>
    <xf numFmtId="0" fontId="20" fillId="0" borderId="7" xfId="0" applyFont="1" applyBorder="1" applyAlignment="1">
      <alignment vertical="center" wrapText="1"/>
    </xf>
    <xf numFmtId="0" fontId="0" fillId="16" borderId="14" xfId="0" applyFont="1" applyFill="1" applyBorder="1" applyAlignment="1">
      <alignment horizontal="center" vertical="center" textRotation="255"/>
    </xf>
    <xf numFmtId="0" fontId="21" fillId="8" borderId="0" xfId="0" applyFont="1" applyFill="1" applyBorder="1" applyAlignment="1">
      <alignment vertical="center" wrapText="1"/>
    </xf>
    <xf numFmtId="0" fontId="0" fillId="10" borderId="1" xfId="0" applyFont="1" applyFill="1" applyBorder="1"/>
    <xf numFmtId="0" fontId="0" fillId="15" borderId="14" xfId="0" applyFont="1" applyFill="1" applyBorder="1" applyAlignment="1">
      <alignment horizontal="center" vertical="center" textRotation="255"/>
    </xf>
    <xf numFmtId="0" fontId="0" fillId="0" borderId="14" xfId="0" applyFont="1" applyBorder="1"/>
    <xf numFmtId="0" fontId="21" fillId="12" borderId="12" xfId="0" applyFont="1" applyFill="1" applyBorder="1" applyAlignment="1">
      <alignment horizontal="left" vertical="center" wrapText="1"/>
    </xf>
    <xf numFmtId="0" fontId="21" fillId="12" borderId="1" xfId="0" applyFont="1" applyFill="1" applyBorder="1" applyAlignment="1">
      <alignment horizontal="left" vertical="center" wrapText="1"/>
    </xf>
    <xf numFmtId="0" fontId="21" fillId="12" borderId="15" xfId="0" applyFont="1" applyFill="1" applyBorder="1" applyAlignment="1">
      <alignment horizontal="left" vertical="center" wrapText="1"/>
    </xf>
    <xf numFmtId="0" fontId="20" fillId="10" borderId="58" xfId="0" applyFont="1" applyFill="1" applyBorder="1" applyAlignment="1">
      <alignment horizontal="center" vertical="center" wrapText="1"/>
    </xf>
    <xf numFmtId="9" fontId="21" fillId="7" borderId="58" xfId="0" applyNumberFormat="1" applyFont="1" applyFill="1" applyBorder="1" applyAlignment="1">
      <alignment horizontal="center" vertical="center" wrapText="1"/>
    </xf>
    <xf numFmtId="9" fontId="21" fillId="8" borderId="12" xfId="0" applyNumberFormat="1" applyFont="1" applyFill="1" applyBorder="1" applyAlignment="1">
      <alignment horizontal="center" vertical="center" wrapText="1"/>
    </xf>
    <xf numFmtId="9" fontId="21" fillId="8" borderId="1" xfId="0" applyNumberFormat="1" applyFont="1" applyFill="1" applyBorder="1" applyAlignment="1">
      <alignment horizontal="center" vertical="center" wrapText="1"/>
    </xf>
    <xf numFmtId="0" fontId="21" fillId="5" borderId="1" xfId="0" applyFont="1" applyFill="1" applyBorder="1" applyAlignment="1">
      <alignment vertical="center" wrapText="1"/>
    </xf>
    <xf numFmtId="0" fontId="47" fillId="5" borderId="1" xfId="0" applyFont="1" applyFill="1" applyBorder="1" applyAlignment="1">
      <alignment horizontal="center" vertical="center" wrapText="1"/>
    </xf>
    <xf numFmtId="0" fontId="43" fillId="5" borderId="1" xfId="0" applyFont="1" applyFill="1" applyBorder="1" applyAlignment="1">
      <alignment vertical="center" wrapText="1"/>
    </xf>
    <xf numFmtId="0" fontId="20" fillId="5" borderId="1" xfId="0" applyFont="1" applyFill="1" applyBorder="1" applyAlignment="1">
      <alignment horizontal="center" vertical="center" wrapText="1"/>
    </xf>
    <xf numFmtId="9" fontId="20" fillId="10" borderId="58" xfId="0" applyNumberFormat="1" applyFont="1" applyFill="1" applyBorder="1" applyAlignment="1">
      <alignment horizontal="center" vertical="center" wrapText="1"/>
    </xf>
    <xf numFmtId="0" fontId="21" fillId="10" borderId="58" xfId="0" applyFont="1" applyFill="1" applyBorder="1" applyAlignment="1">
      <alignment horizontal="left" vertical="center" wrapText="1"/>
    </xf>
    <xf numFmtId="9" fontId="21" fillId="10" borderId="15" xfId="0" applyNumberFormat="1" applyFont="1" applyFill="1" applyBorder="1" applyAlignment="1">
      <alignment horizontal="center" vertical="center" wrapText="1"/>
    </xf>
    <xf numFmtId="0" fontId="21" fillId="10" borderId="15" xfId="0" applyFont="1" applyFill="1" applyBorder="1" applyAlignment="1">
      <alignment horizontal="left" vertical="center" wrapText="1"/>
    </xf>
    <xf numFmtId="9" fontId="21" fillId="2" borderId="12" xfId="0" applyNumberFormat="1" applyFont="1" applyFill="1" applyBorder="1" applyAlignment="1">
      <alignment horizontal="center" vertical="center" wrapText="1"/>
    </xf>
    <xf numFmtId="0" fontId="21" fillId="2" borderId="12" xfId="0" applyFont="1" applyFill="1" applyBorder="1" applyAlignment="1">
      <alignment horizontal="left" vertical="center" wrapText="1"/>
    </xf>
    <xf numFmtId="9"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11" borderId="12" xfId="0"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0" fontId="21" fillId="11" borderId="1" xfId="0" applyFont="1" applyFill="1" applyBorder="1" applyAlignment="1">
      <alignment horizontal="left" vertical="center" wrapText="1"/>
    </xf>
    <xf numFmtId="0" fontId="21" fillId="11" borderId="25" xfId="0" applyFont="1" applyFill="1" applyBorder="1" applyAlignment="1">
      <alignment horizontal="center" vertical="center" wrapText="1"/>
    </xf>
    <xf numFmtId="9" fontId="21" fillId="11" borderId="15" xfId="0" applyNumberFormat="1" applyFont="1" applyFill="1" applyBorder="1" applyAlignment="1">
      <alignment horizontal="center" vertical="center" wrapText="1"/>
    </xf>
    <xf numFmtId="0" fontId="21" fillId="11" borderId="15" xfId="0" applyFont="1" applyFill="1" applyBorder="1" applyAlignment="1">
      <alignment horizontal="left" vertical="center" wrapText="1"/>
    </xf>
    <xf numFmtId="9" fontId="21" fillId="12" borderId="12" xfId="0" applyNumberFormat="1" applyFont="1" applyFill="1" applyBorder="1" applyAlignment="1">
      <alignment horizontal="center" vertical="center" wrapText="1"/>
    </xf>
    <xf numFmtId="9" fontId="21" fillId="12" borderId="1" xfId="0" applyNumberFormat="1" applyFont="1" applyFill="1" applyBorder="1" applyAlignment="1">
      <alignment horizontal="center" vertical="center" wrapText="1"/>
    </xf>
    <xf numFmtId="9" fontId="21" fillId="12" borderId="15"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0" fillId="16" borderId="14" xfId="0" applyFont="1" applyFill="1" applyBorder="1" applyAlignment="1">
      <alignment horizontal="center" vertical="center" textRotation="255"/>
    </xf>
    <xf numFmtId="0" fontId="58" fillId="6" borderId="1" xfId="0" applyFont="1" applyFill="1" applyBorder="1" applyAlignment="1">
      <alignment vertical="center" wrapText="1"/>
    </xf>
    <xf numFmtId="0" fontId="60" fillId="14" borderId="16" xfId="0" applyFont="1" applyFill="1" applyBorder="1"/>
    <xf numFmtId="0" fontId="61" fillId="14" borderId="17" xfId="0" applyFont="1" applyFill="1" applyBorder="1" applyAlignment="1">
      <alignment horizontal="center" vertical="center" wrapText="1"/>
    </xf>
    <xf numFmtId="0" fontId="61" fillId="14" borderId="8" xfId="0" applyFont="1" applyFill="1" applyBorder="1" applyAlignment="1">
      <alignment horizontal="center" vertical="center" wrapText="1"/>
    </xf>
    <xf numFmtId="0" fontId="59" fillId="14" borderId="14" xfId="0" applyFont="1" applyFill="1" applyBorder="1"/>
    <xf numFmtId="0" fontId="61" fillId="14" borderId="13" xfId="0" applyFont="1" applyFill="1" applyBorder="1" applyAlignment="1">
      <alignment horizontal="center" vertical="center" wrapText="1"/>
    </xf>
    <xf numFmtId="0" fontId="61" fillId="14" borderId="9"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3" borderId="15" xfId="0" applyFont="1" applyFill="1" applyBorder="1" applyAlignment="1">
      <alignment horizontal="center" vertical="center" wrapText="1"/>
    </xf>
    <xf numFmtId="9" fontId="21" fillId="13" borderId="15" xfId="0" applyNumberFormat="1"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1" fillId="7" borderId="15" xfId="0" applyFont="1" applyFill="1" applyBorder="1" applyAlignment="1">
      <alignment vertical="center" wrapText="1"/>
    </xf>
    <xf numFmtId="0" fontId="21" fillId="7" borderId="15" xfId="0" applyFont="1" applyFill="1" applyBorder="1" applyAlignment="1">
      <alignment horizontal="center" vertical="center" wrapText="1"/>
    </xf>
    <xf numFmtId="9" fontId="21" fillId="7" borderId="15" xfId="0" applyNumberFormat="1" applyFont="1" applyFill="1" applyBorder="1" applyAlignment="1">
      <alignment horizontal="center" vertical="center" wrapText="1"/>
    </xf>
    <xf numFmtId="0" fontId="20" fillId="0" borderId="12" xfId="0" applyFont="1" applyBorder="1" applyAlignment="1">
      <alignment vertical="center" wrapText="1"/>
    </xf>
    <xf numFmtId="0" fontId="21" fillId="0" borderId="12" xfId="0" applyFont="1" applyBorder="1" applyAlignment="1">
      <alignment vertical="center" wrapText="1"/>
    </xf>
    <xf numFmtId="0" fontId="20" fillId="0" borderId="12" xfId="0" applyFont="1" applyBorder="1" applyAlignment="1">
      <alignment horizontal="center" vertical="center" wrapText="1"/>
    </xf>
    <xf numFmtId="0" fontId="21" fillId="0" borderId="61" xfId="0" applyFont="1" applyBorder="1" applyAlignment="1">
      <alignment wrapText="1"/>
    </xf>
    <xf numFmtId="0" fontId="21" fillId="0" borderId="61" xfId="0" applyFont="1" applyBorder="1" applyAlignment="1">
      <alignment horizontal="center" wrapText="1"/>
    </xf>
    <xf numFmtId="9" fontId="21" fillId="0" borderId="61" xfId="0" applyNumberFormat="1" applyFont="1" applyBorder="1" applyAlignment="1">
      <alignment horizontal="center" wrapText="1"/>
    </xf>
    <xf numFmtId="0" fontId="21" fillId="0" borderId="61" xfId="0" applyFont="1" applyBorder="1" applyAlignment="1">
      <alignment horizontal="left" wrapText="1"/>
    </xf>
    <xf numFmtId="0" fontId="21" fillId="6" borderId="58" xfId="0" applyFont="1" applyFill="1" applyBorder="1" applyAlignment="1">
      <alignment horizontal="center" vertical="center" wrapText="1"/>
    </xf>
    <xf numFmtId="9" fontId="21" fillId="6" borderId="58" xfId="0" applyNumberFormat="1" applyFont="1" applyFill="1" applyBorder="1" applyAlignment="1">
      <alignment horizontal="center" vertical="center" wrapText="1"/>
    </xf>
    <xf numFmtId="0" fontId="21" fillId="6" borderId="58" xfId="0" applyFont="1" applyFill="1" applyBorder="1" applyAlignment="1">
      <alignment vertical="center" wrapText="1"/>
    </xf>
    <xf numFmtId="0" fontId="21" fillId="6" borderId="1" xfId="0" applyFont="1" applyFill="1" applyBorder="1" applyAlignment="1">
      <alignment horizontal="center" vertical="center" wrapText="1"/>
    </xf>
    <xf numFmtId="9" fontId="21" fillId="6" borderId="1" xfId="0" applyNumberFormat="1" applyFont="1" applyFill="1" applyBorder="1" applyAlignment="1">
      <alignment horizontal="center" vertical="center" wrapText="1"/>
    </xf>
    <xf numFmtId="0" fontId="21" fillId="6" borderId="12" xfId="0" applyFont="1" applyFill="1" applyBorder="1" applyAlignment="1">
      <alignment vertical="center" wrapText="1"/>
    </xf>
    <xf numFmtId="9" fontId="20" fillId="9" borderId="1" xfId="0"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9" fontId="20" fillId="13" borderId="25" xfId="2" applyFont="1" applyFill="1" applyBorder="1" applyAlignment="1">
      <alignment vertical="center" wrapText="1"/>
    </xf>
    <xf numFmtId="0" fontId="20" fillId="11" borderId="60" xfId="0" applyFont="1" applyFill="1" applyBorder="1" applyAlignment="1">
      <alignment horizontal="center" vertical="center" wrapText="1"/>
    </xf>
    <xf numFmtId="0" fontId="21" fillId="11" borderId="58" xfId="0" applyFont="1" applyFill="1" applyBorder="1" applyAlignment="1">
      <alignment vertical="center" wrapText="1"/>
    </xf>
    <xf numFmtId="0" fontId="21" fillId="11" borderId="58" xfId="0" applyFont="1" applyFill="1" applyBorder="1" applyAlignment="1">
      <alignment horizontal="center" vertical="center" wrapText="1"/>
    </xf>
    <xf numFmtId="9" fontId="21" fillId="11" borderId="58" xfId="0" applyNumberFormat="1" applyFont="1" applyFill="1" applyBorder="1" applyAlignment="1">
      <alignment horizontal="center" vertical="center" wrapText="1"/>
    </xf>
    <xf numFmtId="0" fontId="21" fillId="11" borderId="61" xfId="0" applyFont="1" applyFill="1" applyBorder="1" applyAlignment="1">
      <alignment horizontal="left" wrapText="1"/>
    </xf>
    <xf numFmtId="0" fontId="20" fillId="11" borderId="18" xfId="0" applyFont="1" applyFill="1" applyBorder="1" applyAlignment="1">
      <alignment horizontal="center" vertical="center" wrapText="1"/>
    </xf>
    <xf numFmtId="0" fontId="21" fillId="11" borderId="12" xfId="0" applyFont="1" applyFill="1" applyBorder="1" applyAlignment="1">
      <alignment vertical="center" wrapText="1"/>
    </xf>
    <xf numFmtId="9" fontId="21" fillId="11" borderId="12" xfId="0" applyNumberFormat="1" applyFont="1" applyFill="1" applyBorder="1" applyAlignment="1">
      <alignment horizontal="center" vertical="center" wrapText="1"/>
    </xf>
    <xf numFmtId="0" fontId="21" fillId="11" borderId="12" xfId="0" applyFont="1" applyFill="1" applyBorder="1" applyAlignment="1">
      <alignment horizontal="left" vertical="center" wrapText="1"/>
    </xf>
    <xf numFmtId="0" fontId="22" fillId="12" borderId="0" xfId="0" applyFont="1" applyFill="1"/>
    <xf numFmtId="0" fontId="0" fillId="12" borderId="6" xfId="0" applyFill="1" applyBorder="1"/>
    <xf numFmtId="0" fontId="64" fillId="6" borderId="58" xfId="0" applyFont="1" applyFill="1" applyBorder="1" applyAlignment="1">
      <alignment horizontal="center" vertical="center" wrapText="1"/>
    </xf>
    <xf numFmtId="0" fontId="64" fillId="6" borderId="12" xfId="0" applyFont="1" applyFill="1" applyBorder="1" applyAlignment="1">
      <alignment horizontal="center" vertical="center" wrapText="1"/>
    </xf>
    <xf numFmtId="0" fontId="64" fillId="7" borderId="58" xfId="0" applyFont="1" applyFill="1" applyBorder="1" applyAlignment="1">
      <alignment horizontal="center" vertical="center" wrapText="1"/>
    </xf>
    <xf numFmtId="0" fontId="64" fillId="7" borderId="12" xfId="0" applyFont="1" applyFill="1" applyBorder="1" applyAlignment="1">
      <alignment horizontal="center" vertical="center" wrapText="1"/>
    </xf>
    <xf numFmtId="0" fontId="64" fillId="7" borderId="25" xfId="0" applyFont="1" applyFill="1" applyBorder="1" applyAlignment="1">
      <alignment horizontal="center" vertical="center" wrapText="1"/>
    </xf>
    <xf numFmtId="0" fontId="64" fillId="8" borderId="12" xfId="0" applyFont="1" applyFill="1" applyBorder="1" applyAlignment="1">
      <alignment horizontal="center" vertical="center" wrapText="1"/>
    </xf>
    <xf numFmtId="0" fontId="63" fillId="21" borderId="12" xfId="0" applyFont="1" applyFill="1" applyBorder="1" applyAlignment="1">
      <alignment horizontal="center" vertical="center" wrapText="1"/>
    </xf>
    <xf numFmtId="0" fontId="65" fillId="21" borderId="61" xfId="0" applyFont="1" applyFill="1" applyBorder="1" applyAlignment="1">
      <alignment horizontal="center" vertical="center" wrapText="1"/>
    </xf>
    <xf numFmtId="0" fontId="65" fillId="21" borderId="12" xfId="0" applyFont="1" applyFill="1" applyBorder="1" applyAlignment="1">
      <alignment horizontal="center" vertical="center" wrapText="1"/>
    </xf>
    <xf numFmtId="0" fontId="65" fillId="5" borderId="12" xfId="0" applyFont="1" applyFill="1" applyBorder="1" applyAlignment="1">
      <alignment horizontal="center" vertical="center" wrapText="1"/>
    </xf>
    <xf numFmtId="0" fontId="65" fillId="9" borderId="12" xfId="0" applyFont="1" applyFill="1" applyBorder="1" applyAlignment="1">
      <alignment horizontal="center" vertical="center" wrapText="1"/>
    </xf>
    <xf numFmtId="0" fontId="65" fillId="10" borderId="58" xfId="0" applyFont="1" applyFill="1" applyBorder="1" applyAlignment="1">
      <alignment horizontal="center" vertical="center" wrapText="1"/>
    </xf>
    <xf numFmtId="0" fontId="65" fillId="10" borderId="12" xfId="0" applyFont="1" applyFill="1" applyBorder="1" applyAlignment="1">
      <alignment horizontal="center" vertical="center" wrapText="1"/>
    </xf>
    <xf numFmtId="0" fontId="65" fillId="10" borderId="25" xfId="0" applyFont="1" applyFill="1" applyBorder="1" applyAlignment="1">
      <alignment horizontal="center" vertical="center" wrapText="1"/>
    </xf>
    <xf numFmtId="0" fontId="65" fillId="2" borderId="12" xfId="0" applyFont="1" applyFill="1" applyBorder="1" applyAlignment="1">
      <alignment horizontal="center" vertical="center" wrapText="1"/>
    </xf>
    <xf numFmtId="0" fontId="62" fillId="11" borderId="58" xfId="0" applyFont="1" applyFill="1" applyBorder="1" applyAlignment="1">
      <alignment horizontal="center" vertical="center" wrapText="1"/>
    </xf>
    <xf numFmtId="0" fontId="65" fillId="11" borderId="58" xfId="0" applyFont="1" applyFill="1" applyBorder="1" applyAlignment="1">
      <alignment horizontal="center" vertical="center" wrapText="1"/>
    </xf>
    <xf numFmtId="0" fontId="65" fillId="11" borderId="12" xfId="0" applyFont="1" applyFill="1" applyBorder="1" applyAlignment="1">
      <alignment horizontal="center" vertical="center" wrapText="1"/>
    </xf>
    <xf numFmtId="0" fontId="65" fillId="13" borderId="15" xfId="0" applyFont="1" applyFill="1" applyBorder="1" applyAlignment="1">
      <alignment horizontal="center" vertical="center" wrapText="1"/>
    </xf>
    <xf numFmtId="0" fontId="63" fillId="14" borderId="9" xfId="0" applyFont="1" applyFill="1" applyBorder="1" applyAlignment="1">
      <alignment horizontal="center" vertical="center" wrapText="1"/>
    </xf>
    <xf numFmtId="0" fontId="62" fillId="11" borderId="11" xfId="0" applyFont="1" applyFill="1" applyBorder="1" applyAlignment="1">
      <alignment vertical="center" wrapText="1"/>
    </xf>
    <xf numFmtId="0" fontId="62" fillId="13" borderId="25" xfId="0" applyFont="1" applyFill="1" applyBorder="1" applyAlignment="1">
      <alignment vertical="center" wrapText="1"/>
    </xf>
    <xf numFmtId="0" fontId="62" fillId="21" borderId="61" xfId="0" applyFont="1" applyFill="1" applyBorder="1" applyAlignment="1">
      <alignment horizontal="left" wrapText="1"/>
    </xf>
    <xf numFmtId="0" fontId="68" fillId="21" borderId="1" xfId="0" applyFont="1" applyFill="1" applyBorder="1" applyAlignment="1">
      <alignment vertical="center" wrapText="1"/>
    </xf>
    <xf numFmtId="0" fontId="62" fillId="21" borderId="1" xfId="0" applyFont="1" applyFill="1" applyBorder="1" applyAlignment="1">
      <alignment vertical="center" wrapText="1"/>
    </xf>
    <xf numFmtId="0" fontId="62" fillId="9" borderId="1" xfId="0" applyFont="1" applyFill="1" applyBorder="1" applyAlignment="1">
      <alignment vertical="center" wrapText="1"/>
    </xf>
    <xf numFmtId="0" fontId="62" fillId="10" borderId="58" xfId="0" applyFont="1" applyFill="1" applyBorder="1" applyAlignment="1">
      <alignment horizontal="left" vertical="center" wrapText="1"/>
    </xf>
    <xf numFmtId="0" fontId="62" fillId="10" borderId="1" xfId="0" applyFont="1" applyFill="1" applyBorder="1" applyAlignment="1">
      <alignment horizontal="left" vertical="center" wrapText="1"/>
    </xf>
    <xf numFmtId="0" fontId="62" fillId="10" borderId="15" xfId="0" applyFont="1" applyFill="1" applyBorder="1" applyAlignment="1">
      <alignment horizontal="left" vertical="center" wrapText="1"/>
    </xf>
    <xf numFmtId="0" fontId="62" fillId="2" borderId="12" xfId="0" applyFont="1" applyFill="1" applyBorder="1" applyAlignment="1">
      <alignment horizontal="left" vertical="center" wrapText="1"/>
    </xf>
    <xf numFmtId="0" fontId="62" fillId="2" borderId="1" xfId="0" applyFont="1" applyFill="1" applyBorder="1" applyAlignment="1">
      <alignment horizontal="left" vertical="center" wrapText="1"/>
    </xf>
    <xf numFmtId="0" fontId="62" fillId="2" borderId="11" xfId="0" applyFont="1" applyFill="1" applyBorder="1" applyAlignment="1">
      <alignment horizontal="center" vertical="center" wrapText="1"/>
    </xf>
    <xf numFmtId="0" fontId="62" fillId="6" borderId="58" xfId="0" applyFont="1" applyFill="1" applyBorder="1" applyAlignment="1">
      <alignment vertical="center" wrapText="1"/>
    </xf>
    <xf numFmtId="0" fontId="62" fillId="6" borderId="11" xfId="0" applyFont="1" applyFill="1" applyBorder="1" applyAlignment="1">
      <alignment vertical="center" wrapText="1"/>
    </xf>
    <xf numFmtId="0" fontId="62" fillId="6" borderId="18" xfId="0" applyFont="1" applyFill="1" applyBorder="1" applyAlignment="1">
      <alignment vertical="center" wrapText="1"/>
    </xf>
    <xf numFmtId="0" fontId="62" fillId="6" borderId="1" xfId="0" applyFont="1" applyFill="1" applyBorder="1" applyAlignment="1">
      <alignment vertical="center" wrapText="1"/>
    </xf>
    <xf numFmtId="0" fontId="62" fillId="7" borderId="58" xfId="0" applyFont="1" applyFill="1" applyBorder="1" applyAlignment="1">
      <alignment vertical="center" wrapText="1"/>
    </xf>
    <xf numFmtId="0" fontId="62" fillId="7" borderId="1" xfId="0" applyFont="1" applyFill="1" applyBorder="1" applyAlignment="1">
      <alignment vertical="center" wrapText="1"/>
    </xf>
    <xf numFmtId="0" fontId="62" fillId="7" borderId="15" xfId="0" applyFont="1" applyFill="1" applyBorder="1" applyAlignment="1">
      <alignment vertical="center" wrapText="1"/>
    </xf>
    <xf numFmtId="0" fontId="62" fillId="8" borderId="12" xfId="0" applyFont="1" applyFill="1" applyBorder="1" applyAlignment="1">
      <alignment vertical="center" wrapText="1"/>
    </xf>
    <xf numFmtId="0" fontId="62" fillId="8" borderId="1" xfId="0" applyFont="1" applyFill="1" applyBorder="1" applyAlignment="1">
      <alignment vertical="center" wrapText="1"/>
    </xf>
    <xf numFmtId="0" fontId="20" fillId="10" borderId="58"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6" borderId="58"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60" fillId="15" borderId="24" xfId="0" applyFont="1" applyFill="1" applyBorder="1" applyAlignment="1">
      <alignment horizontal="center" vertical="center" textRotation="255"/>
    </xf>
    <xf numFmtId="0" fontId="60" fillId="15" borderId="22" xfId="0" applyFont="1" applyFill="1" applyBorder="1" applyAlignment="1">
      <alignment horizontal="center" vertical="center" textRotation="255"/>
    </xf>
    <xf numFmtId="0" fontId="60" fillId="16" borderId="22" xfId="0" applyFont="1" applyFill="1" applyBorder="1" applyAlignment="1">
      <alignment horizontal="center" vertical="center" textRotation="255"/>
    </xf>
    <xf numFmtId="0" fontId="60" fillId="16" borderId="14" xfId="0" applyFont="1" applyFill="1" applyBorder="1" applyAlignment="1">
      <alignment horizontal="center" vertical="center" textRotation="255"/>
    </xf>
    <xf numFmtId="0" fontId="20" fillId="2" borderId="18"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61" fillId="14" borderId="2" xfId="0" applyFont="1" applyFill="1" applyBorder="1" applyAlignment="1">
      <alignment horizontal="center" vertical="center" wrapText="1"/>
    </xf>
    <xf numFmtId="0" fontId="61" fillId="14" borderId="4" xfId="0" applyFont="1" applyFill="1" applyBorder="1" applyAlignment="1">
      <alignment horizontal="center" vertical="center" wrapText="1"/>
    </xf>
    <xf numFmtId="0" fontId="61" fillId="14" borderId="17" xfId="0" applyFont="1" applyFill="1" applyBorder="1" applyAlignment="1">
      <alignment horizontal="center" vertical="center" wrapText="1"/>
    </xf>
    <xf numFmtId="0" fontId="61" fillId="14" borderId="1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61" fillId="14" borderId="7" xfId="0" applyFont="1" applyFill="1" applyBorder="1" applyAlignment="1">
      <alignment horizontal="center" vertical="center" wrapText="1"/>
    </xf>
    <xf numFmtId="9" fontId="20" fillId="6" borderId="57" xfId="2" applyFont="1" applyFill="1" applyBorder="1" applyAlignment="1">
      <alignment horizontal="center" vertical="center" wrapText="1"/>
    </xf>
    <xf numFmtId="9" fontId="20" fillId="6" borderId="18" xfId="2" applyFont="1" applyFill="1" applyBorder="1" applyAlignment="1">
      <alignment horizontal="center" vertical="center" wrapText="1"/>
    </xf>
    <xf numFmtId="9" fontId="20" fillId="6" borderId="25" xfId="2" applyFont="1" applyFill="1" applyBorder="1" applyAlignment="1">
      <alignment horizontal="center" vertical="center" wrapText="1"/>
    </xf>
    <xf numFmtId="9" fontId="20" fillId="7" borderId="58" xfId="2" applyFont="1" applyFill="1" applyBorder="1" applyAlignment="1">
      <alignment horizontal="center" vertical="center" wrapText="1"/>
    </xf>
    <xf numFmtId="9" fontId="20" fillId="7" borderId="1" xfId="2" applyFont="1" applyFill="1" applyBorder="1" applyAlignment="1">
      <alignment horizontal="center" vertical="center" wrapText="1"/>
    </xf>
    <xf numFmtId="9" fontId="20" fillId="7" borderId="15" xfId="2" applyFont="1" applyFill="1" applyBorder="1" applyAlignment="1">
      <alignment horizontal="center" vertical="center" wrapText="1"/>
    </xf>
    <xf numFmtId="0" fontId="20" fillId="11" borderId="57" xfId="0" applyFont="1" applyFill="1" applyBorder="1" applyAlignment="1">
      <alignment horizontal="center" vertical="center" wrapText="1"/>
    </xf>
    <xf numFmtId="0" fontId="20" fillId="11" borderId="12" xfId="0" applyFont="1" applyFill="1" applyBorder="1" applyAlignment="1">
      <alignment horizontal="center" vertical="center" wrapText="1"/>
    </xf>
    <xf numFmtId="9" fontId="20" fillId="11" borderId="57" xfId="2" applyFont="1" applyFill="1" applyBorder="1" applyAlignment="1">
      <alignment horizontal="center" vertical="center" wrapText="1"/>
    </xf>
    <xf numFmtId="9" fontId="20" fillId="11" borderId="12" xfId="2" applyFont="1" applyFill="1" applyBorder="1" applyAlignment="1">
      <alignment horizontal="center" vertical="center" wrapText="1"/>
    </xf>
    <xf numFmtId="0" fontId="20" fillId="12" borderId="57"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2" borderId="25" xfId="0" applyFont="1" applyFill="1" applyBorder="1" applyAlignment="1">
      <alignment horizontal="center" vertical="center" wrapText="1"/>
    </xf>
    <xf numFmtId="0" fontId="63" fillId="14" borderId="17" xfId="0" applyFont="1" applyFill="1" applyBorder="1" applyAlignment="1">
      <alignment horizontal="center" vertical="center" wrapText="1"/>
    </xf>
    <xf numFmtId="0" fontId="63" fillId="14" borderId="7" xfId="0" applyFont="1" applyFill="1" applyBorder="1" applyAlignment="1">
      <alignment horizontal="center" vertical="center" wrapText="1"/>
    </xf>
    <xf numFmtId="9" fontId="20" fillId="8" borderId="18" xfId="2" applyFont="1" applyFill="1" applyBorder="1" applyAlignment="1">
      <alignment horizontal="center" vertical="center" wrapText="1"/>
    </xf>
    <xf numFmtId="9" fontId="20" fillId="8" borderId="25" xfId="2" applyFont="1" applyFill="1" applyBorder="1" applyAlignment="1">
      <alignment horizontal="center" vertical="center" wrapText="1"/>
    </xf>
    <xf numFmtId="9" fontId="20" fillId="9" borderId="11" xfId="2" applyFont="1" applyFill="1" applyBorder="1" applyAlignment="1">
      <alignment horizontal="center" vertical="center" wrapText="1"/>
    </xf>
    <xf numFmtId="9" fontId="20" fillId="9" borderId="18" xfId="2" applyFont="1" applyFill="1" applyBorder="1" applyAlignment="1">
      <alignment horizontal="center" vertical="center" wrapText="1"/>
    </xf>
    <xf numFmtId="9" fontId="20" fillId="9" borderId="12" xfId="2" applyFont="1" applyFill="1" applyBorder="1" applyAlignment="1">
      <alignment horizontal="center" vertical="center" wrapText="1"/>
    </xf>
    <xf numFmtId="9" fontId="20" fillId="10" borderId="57" xfId="2" applyFont="1" applyFill="1" applyBorder="1" applyAlignment="1">
      <alignment horizontal="center" vertical="center" wrapText="1"/>
    </xf>
    <xf numFmtId="9" fontId="20" fillId="10" borderId="18" xfId="2" applyFont="1" applyFill="1" applyBorder="1" applyAlignment="1">
      <alignment horizontal="center" vertical="center" wrapText="1"/>
    </xf>
    <xf numFmtId="9" fontId="20" fillId="10" borderId="25" xfId="2" applyFont="1" applyFill="1" applyBorder="1" applyAlignment="1">
      <alignment horizontal="center" vertical="center" wrapText="1"/>
    </xf>
    <xf numFmtId="9" fontId="20" fillId="2" borderId="57" xfId="2" applyFont="1" applyFill="1" applyBorder="1" applyAlignment="1">
      <alignment horizontal="center" vertical="center" wrapText="1"/>
    </xf>
    <xf numFmtId="9" fontId="20" fillId="2" borderId="18" xfId="2" applyFont="1" applyFill="1" applyBorder="1" applyAlignment="1">
      <alignment horizontal="center" vertical="center" wrapText="1"/>
    </xf>
    <xf numFmtId="9" fontId="20" fillId="2" borderId="25" xfId="2" applyFont="1" applyFill="1" applyBorder="1" applyAlignment="1">
      <alignment horizontal="center" vertical="center" wrapText="1"/>
    </xf>
    <xf numFmtId="9" fontId="20" fillId="11" borderId="11" xfId="2" applyFont="1" applyFill="1" applyBorder="1" applyAlignment="1">
      <alignment horizontal="center" vertical="center" wrapText="1"/>
    </xf>
    <xf numFmtId="9" fontId="20" fillId="11" borderId="25" xfId="2" applyFont="1" applyFill="1" applyBorder="1" applyAlignment="1">
      <alignment horizontal="center" vertical="center" wrapText="1"/>
    </xf>
    <xf numFmtId="9" fontId="20" fillId="12" borderId="57" xfId="2" applyFont="1" applyFill="1" applyBorder="1" applyAlignment="1">
      <alignment horizontal="center" vertical="center" wrapText="1"/>
    </xf>
    <xf numFmtId="9" fontId="20" fillId="12" borderId="18" xfId="2" applyFont="1" applyFill="1" applyBorder="1" applyAlignment="1">
      <alignment horizontal="center" vertical="center" wrapText="1"/>
    </xf>
    <xf numFmtId="9" fontId="20" fillId="12" borderId="25" xfId="2"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0" fillId="17" borderId="22" xfId="0" applyFont="1" applyFill="1" applyBorder="1" applyAlignment="1">
      <alignment horizontal="center" vertical="center" textRotation="255" wrapText="1"/>
    </xf>
    <xf numFmtId="0" fontId="0" fillId="17" borderId="23" xfId="0" applyFont="1" applyFill="1" applyBorder="1" applyAlignment="1">
      <alignment horizontal="center" vertical="center" textRotation="255" wrapText="1"/>
    </xf>
    <xf numFmtId="0" fontId="20" fillId="7" borderId="58" xfId="0" applyFont="1" applyFill="1" applyBorder="1" applyAlignment="1">
      <alignment vertical="center" wrapText="1"/>
    </xf>
    <xf numFmtId="0" fontId="20" fillId="7" borderId="1" xfId="0" applyFont="1" applyFill="1" applyBorder="1" applyAlignment="1">
      <alignment vertical="center" wrapText="1"/>
    </xf>
    <xf numFmtId="0" fontId="20" fillId="7" borderId="15" xfId="0" applyFont="1" applyFill="1" applyBorder="1" applyAlignment="1">
      <alignment vertical="center" wrapText="1"/>
    </xf>
    <xf numFmtId="0" fontId="17" fillId="5" borderId="1" xfId="0" applyFont="1" applyFill="1" applyBorder="1" applyAlignment="1">
      <alignment horizontal="center" wrapText="1"/>
    </xf>
    <xf numFmtId="0" fontId="17" fillId="5" borderId="26" xfId="0" applyFont="1" applyFill="1" applyBorder="1" applyAlignment="1">
      <alignment horizontal="center" wrapText="1"/>
    </xf>
    <xf numFmtId="0" fontId="17" fillId="5" borderId="27" xfId="0" applyFont="1" applyFill="1" applyBorder="1" applyAlignment="1">
      <alignment horizontal="center" wrapText="1"/>
    </xf>
    <xf numFmtId="0" fontId="49" fillId="2" borderId="2" xfId="0" applyFont="1" applyFill="1" applyBorder="1" applyAlignment="1">
      <alignment horizontal="center" wrapText="1"/>
    </xf>
    <xf numFmtId="0" fontId="49" fillId="2" borderId="28" xfId="0" applyFont="1" applyFill="1" applyBorder="1" applyAlignment="1">
      <alignment horizontal="center" wrapText="1"/>
    </xf>
    <xf numFmtId="0" fontId="49" fillId="2" borderId="4" xfId="0" applyFont="1" applyFill="1" applyBorder="1" applyAlignment="1">
      <alignment horizontal="center" wrapText="1"/>
    </xf>
    <xf numFmtId="0" fontId="50" fillId="2" borderId="2" xfId="0" applyFont="1" applyFill="1" applyBorder="1" applyAlignment="1">
      <alignment horizontal="center" wrapText="1"/>
    </xf>
    <xf numFmtId="0" fontId="50" fillId="2" borderId="28" xfId="0" applyFont="1" applyFill="1" applyBorder="1" applyAlignment="1">
      <alignment horizontal="center" wrapText="1"/>
    </xf>
    <xf numFmtId="0" fontId="50" fillId="2" borderId="4" xfId="0" applyFont="1" applyFill="1" applyBorder="1" applyAlignment="1">
      <alignment horizontal="center" wrapText="1"/>
    </xf>
    <xf numFmtId="0" fontId="54" fillId="18" borderId="48" xfId="0" applyFont="1" applyFill="1" applyBorder="1" applyAlignment="1">
      <alignment horizontal="center" vertical="center" wrapText="1"/>
    </xf>
    <xf numFmtId="0" fontId="54" fillId="18" borderId="49" xfId="0" applyFont="1" applyFill="1" applyBorder="1" applyAlignment="1">
      <alignment horizontal="center" vertical="center" wrapText="1"/>
    </xf>
    <xf numFmtId="0" fontId="54" fillId="18" borderId="32" xfId="0" applyFont="1" applyFill="1" applyBorder="1" applyAlignment="1">
      <alignment horizontal="center" vertical="center" wrapText="1"/>
    </xf>
    <xf numFmtId="0" fontId="26" fillId="3" borderId="29" xfId="0" applyFont="1" applyFill="1" applyBorder="1" applyAlignment="1">
      <alignment vertical="center" wrapText="1"/>
    </xf>
    <xf numFmtId="0" fontId="21" fillId="0" borderId="37" xfId="0" applyFont="1" applyBorder="1" applyAlignment="1">
      <alignment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29" fillId="18" borderId="46" xfId="0" applyFont="1" applyFill="1" applyBorder="1" applyAlignment="1">
      <alignment vertical="center" wrapText="1"/>
    </xf>
    <xf numFmtId="0" fontId="29" fillId="18" borderId="47" xfId="0" applyFont="1" applyFill="1" applyBorder="1" applyAlignment="1">
      <alignment vertical="center" wrapText="1"/>
    </xf>
    <xf numFmtId="0" fontId="29" fillId="18" borderId="34" xfId="0" applyFont="1" applyFill="1" applyBorder="1" applyAlignment="1">
      <alignment vertical="center" wrapText="1"/>
    </xf>
    <xf numFmtId="0" fontId="27" fillId="0" borderId="52" xfId="0" applyFont="1" applyBorder="1" applyAlignment="1">
      <alignment horizontal="left" vertical="center" wrapText="1" indent="2"/>
    </xf>
    <xf numFmtId="0" fontId="27" fillId="0" borderId="53" xfId="0" applyFont="1" applyBorder="1" applyAlignment="1">
      <alignment horizontal="left" vertical="center" wrapText="1" indent="2"/>
    </xf>
    <xf numFmtId="0" fontId="21" fillId="0" borderId="52" xfId="0" applyFont="1" applyBorder="1" applyAlignment="1">
      <alignment vertical="center" wrapText="1"/>
    </xf>
    <xf numFmtId="0" fontId="21" fillId="0" borderId="53" xfId="0" applyFont="1" applyBorder="1" applyAlignment="1">
      <alignment vertical="center" wrapText="1"/>
    </xf>
    <xf numFmtId="0" fontId="21" fillId="0" borderId="41" xfId="0" applyFont="1" applyBorder="1" applyAlignment="1">
      <alignment vertical="center" wrapText="1"/>
    </xf>
    <xf numFmtId="0" fontId="21" fillId="0" borderId="54" xfId="0" applyFont="1" applyBorder="1" applyAlignment="1">
      <alignment vertical="center" wrapText="1"/>
    </xf>
    <xf numFmtId="0" fontId="26" fillId="0" borderId="42" xfId="0" applyFont="1" applyBorder="1" applyAlignment="1">
      <alignment vertical="center" wrapText="1"/>
    </xf>
    <xf numFmtId="0" fontId="26" fillId="0" borderId="48" xfId="0" applyFont="1" applyBorder="1" applyAlignment="1">
      <alignment vertical="center" wrapText="1"/>
    </xf>
    <xf numFmtId="0" fontId="21" fillId="3" borderId="29" xfId="0" applyFont="1" applyFill="1" applyBorder="1" applyAlignment="1">
      <alignment vertical="center" wrapText="1"/>
    </xf>
    <xf numFmtId="0" fontId="26" fillId="3" borderId="37" xfId="0" applyFont="1" applyFill="1" applyBorder="1" applyAlignment="1">
      <alignment vertical="center" wrapText="1"/>
    </xf>
    <xf numFmtId="0" fontId="26" fillId="0" borderId="29" xfId="0" applyFont="1" applyBorder="1" applyAlignment="1">
      <alignment vertical="center" wrapText="1"/>
    </xf>
    <xf numFmtId="0" fontId="26" fillId="0" borderId="30" xfId="0" applyFont="1" applyBorder="1" applyAlignment="1">
      <alignment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53" fillId="3" borderId="37" xfId="0" applyFont="1" applyFill="1" applyBorder="1" applyAlignment="1">
      <alignment vertical="center" wrapText="1"/>
    </xf>
    <xf numFmtId="0" fontId="53" fillId="3" borderId="29" xfId="0" applyFont="1" applyFill="1" applyBorder="1" applyAlignment="1">
      <alignment vertical="center" wrapText="1"/>
    </xf>
    <xf numFmtId="0" fontId="36" fillId="0" borderId="37"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7" xfId="0" applyFont="1" applyBorder="1" applyAlignment="1">
      <alignment horizontal="left" vertical="center" wrapText="1" indent="2"/>
    </xf>
    <xf numFmtId="0" fontId="36" fillId="0" borderId="30" xfId="0" applyFont="1" applyBorder="1" applyAlignment="1">
      <alignment horizontal="left" vertical="center" wrapText="1" indent="2"/>
    </xf>
    <xf numFmtId="0" fontId="26" fillId="3" borderId="30" xfId="0" applyFont="1" applyFill="1" applyBorder="1" applyAlignment="1">
      <alignment vertical="center" wrapText="1"/>
    </xf>
    <xf numFmtId="0" fontId="21" fillId="3" borderId="30" xfId="0" applyFont="1" applyFill="1" applyBorder="1" applyAlignment="1">
      <alignment vertical="center" wrapText="1"/>
    </xf>
    <xf numFmtId="0" fontId="27" fillId="3" borderId="29" xfId="0" applyFont="1" applyFill="1" applyBorder="1" applyAlignment="1">
      <alignment horizontal="center" vertical="center" wrapText="1"/>
    </xf>
    <xf numFmtId="0" fontId="26" fillId="0" borderId="37" xfId="0" applyFont="1" applyBorder="1" applyAlignment="1">
      <alignment vertical="center" wrapText="1"/>
    </xf>
    <xf numFmtId="0" fontId="36" fillId="3" borderId="29"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21" fillId="3" borderId="37" xfId="0" applyFont="1" applyFill="1" applyBorder="1" applyAlignment="1">
      <alignment vertical="center" wrapText="1"/>
    </xf>
    <xf numFmtId="0" fontId="36" fillId="0" borderId="37" xfId="0" applyFont="1" applyBorder="1" applyAlignment="1">
      <alignment horizontal="right" vertical="center" wrapText="1"/>
    </xf>
    <xf numFmtId="0" fontId="36" fillId="0" borderId="30" xfId="0" applyFont="1" applyBorder="1" applyAlignment="1">
      <alignment horizontal="right" vertical="center" wrapText="1"/>
    </xf>
    <xf numFmtId="0" fontId="21" fillId="3" borderId="45" xfId="0" applyFont="1" applyFill="1" applyBorder="1" applyAlignment="1">
      <alignment horizontal="justify" vertical="center" wrapText="1"/>
    </xf>
    <xf numFmtId="0" fontId="26" fillId="3" borderId="42" xfId="0" applyFont="1" applyFill="1" applyBorder="1" applyAlignment="1">
      <alignment vertical="center" wrapText="1"/>
    </xf>
    <xf numFmtId="0" fontId="36" fillId="0" borderId="37" xfId="0" applyFont="1" applyBorder="1" applyAlignment="1">
      <alignment vertical="center" wrapText="1"/>
    </xf>
    <xf numFmtId="0" fontId="36" fillId="0" borderId="30" xfId="0" applyFont="1" applyBorder="1" applyAlignment="1">
      <alignment vertical="center" wrapText="1"/>
    </xf>
    <xf numFmtId="0" fontId="21" fillId="3" borderId="29" xfId="0" applyFont="1" applyFill="1" applyBorder="1" applyAlignment="1">
      <alignment horizontal="justify" vertical="center" wrapText="1"/>
    </xf>
    <xf numFmtId="0" fontId="36" fillId="3" borderId="37" xfId="0" applyFont="1" applyFill="1" applyBorder="1" applyAlignment="1">
      <alignment horizontal="center" vertical="center" wrapText="1"/>
    </xf>
    <xf numFmtId="0" fontId="36" fillId="0" borderId="37" xfId="0" applyFont="1" applyBorder="1" applyAlignment="1">
      <alignment horizontal="left" vertical="center" wrapText="1" indent="1"/>
    </xf>
    <xf numFmtId="0" fontId="36" fillId="0" borderId="29" xfId="0" applyFont="1" applyBorder="1" applyAlignment="1">
      <alignment horizontal="left" vertical="center" wrapText="1" indent="1"/>
    </xf>
    <xf numFmtId="0" fontId="36" fillId="0" borderId="30" xfId="0" applyFont="1" applyBorder="1" applyAlignment="1">
      <alignment horizontal="left" vertical="center" wrapText="1" indent="1"/>
    </xf>
    <xf numFmtId="0" fontId="35" fillId="0" borderId="37" xfId="0" applyFont="1" applyBorder="1" applyAlignment="1">
      <alignment vertical="center" wrapText="1"/>
    </xf>
    <xf numFmtId="0" fontId="35" fillId="0" borderId="29" xfId="0" applyFont="1" applyBorder="1" applyAlignment="1">
      <alignment vertical="center" wrapText="1"/>
    </xf>
    <xf numFmtId="0" fontId="35" fillId="0" borderId="30" xfId="0" applyFont="1" applyBorder="1" applyAlignment="1">
      <alignment vertical="center" wrapText="1"/>
    </xf>
    <xf numFmtId="0" fontId="52" fillId="18" borderId="50" xfId="0" applyFont="1" applyFill="1" applyBorder="1" applyAlignment="1">
      <alignment horizontal="center" vertical="center" wrapText="1"/>
    </xf>
    <xf numFmtId="0" fontId="52" fillId="18" borderId="51" xfId="0" applyFont="1" applyFill="1" applyBorder="1" applyAlignment="1">
      <alignment horizontal="center" vertical="center" wrapText="1"/>
    </xf>
    <xf numFmtId="0" fontId="52" fillId="18" borderId="33" xfId="0" applyFont="1" applyFill="1" applyBorder="1" applyAlignment="1">
      <alignment horizontal="center" vertical="center" wrapText="1"/>
    </xf>
    <xf numFmtId="0" fontId="21" fillId="3" borderId="37" xfId="0" applyFont="1" applyFill="1" applyBorder="1" applyAlignment="1">
      <alignment horizontal="justify" vertical="center" wrapText="1"/>
    </xf>
    <xf numFmtId="0" fontId="21" fillId="3" borderId="30" xfId="0" applyFont="1" applyFill="1" applyBorder="1" applyAlignment="1">
      <alignment horizontal="justify" vertical="center" wrapText="1"/>
    </xf>
    <xf numFmtId="0" fontId="26" fillId="4" borderId="29" xfId="0" applyFont="1" applyFill="1" applyBorder="1" applyAlignment="1">
      <alignment vertical="center" wrapText="1"/>
    </xf>
    <xf numFmtId="0" fontId="51" fillId="3" borderId="46" xfId="0" applyFont="1" applyFill="1" applyBorder="1" applyAlignment="1">
      <alignment horizontal="left" vertical="center" wrapText="1" indent="10"/>
    </xf>
    <xf numFmtId="0" fontId="51" fillId="3" borderId="47" xfId="0" applyFont="1" applyFill="1" applyBorder="1" applyAlignment="1">
      <alignment horizontal="left" vertical="center" wrapText="1" indent="10"/>
    </xf>
    <xf numFmtId="0" fontId="51" fillId="3" borderId="34" xfId="0" applyFont="1" applyFill="1" applyBorder="1" applyAlignment="1">
      <alignment horizontal="left" vertical="center" wrapText="1" indent="10"/>
    </xf>
    <xf numFmtId="0" fontId="51" fillId="3" borderId="48" xfId="0" applyFont="1" applyFill="1" applyBorder="1" applyAlignment="1">
      <alignment horizontal="left" vertical="center" wrapText="1" indent="10"/>
    </xf>
    <xf numFmtId="0" fontId="51" fillId="3" borderId="49" xfId="0" applyFont="1" applyFill="1" applyBorder="1" applyAlignment="1">
      <alignment horizontal="left" vertical="center" wrapText="1" indent="10"/>
    </xf>
    <xf numFmtId="0" fontId="51" fillId="3" borderId="32" xfId="0" applyFont="1" applyFill="1" applyBorder="1" applyAlignment="1">
      <alignment horizontal="left" vertical="center" wrapText="1" indent="10"/>
    </xf>
    <xf numFmtId="0" fontId="51" fillId="3" borderId="46" xfId="0" applyFont="1" applyFill="1" applyBorder="1" applyAlignment="1">
      <alignment horizontal="left" vertical="center" wrapText="1" indent="8"/>
    </xf>
    <xf numFmtId="0" fontId="51" fillId="3" borderId="47" xfId="0" applyFont="1" applyFill="1" applyBorder="1" applyAlignment="1">
      <alignment horizontal="left" vertical="center" wrapText="1" indent="8"/>
    </xf>
    <xf numFmtId="0" fontId="51" fillId="3" borderId="34" xfId="0" applyFont="1" applyFill="1" applyBorder="1" applyAlignment="1">
      <alignment horizontal="left" vertical="center" wrapText="1" indent="8"/>
    </xf>
    <xf numFmtId="0" fontId="51" fillId="3" borderId="48" xfId="0" applyFont="1" applyFill="1" applyBorder="1" applyAlignment="1">
      <alignment horizontal="left" vertical="center" wrapText="1" indent="8"/>
    </xf>
    <xf numFmtId="0" fontId="51" fillId="3" borderId="49" xfId="0" applyFont="1" applyFill="1" applyBorder="1" applyAlignment="1">
      <alignment horizontal="left" vertical="center" wrapText="1" indent="8"/>
    </xf>
    <xf numFmtId="0" fontId="51" fillId="3" borderId="32" xfId="0" applyFont="1" applyFill="1" applyBorder="1" applyAlignment="1">
      <alignment horizontal="left" vertical="center" wrapText="1" indent="8"/>
    </xf>
    <xf numFmtId="0" fontId="26" fillId="4" borderId="30" xfId="0" applyFont="1" applyFill="1" applyBorder="1" applyAlignment="1">
      <alignment vertical="center" wrapText="1"/>
    </xf>
    <xf numFmtId="0" fontId="21" fillId="4" borderId="37" xfId="0" applyFont="1" applyFill="1" applyBorder="1" applyAlignment="1">
      <alignment horizontal="justify" vertical="center" wrapText="1"/>
    </xf>
    <xf numFmtId="0" fontId="21" fillId="4" borderId="29" xfId="0" applyFont="1" applyFill="1" applyBorder="1" applyAlignment="1">
      <alignment horizontal="justify" vertical="center" wrapText="1"/>
    </xf>
    <xf numFmtId="0" fontId="21" fillId="4" borderId="30" xfId="0" applyFont="1" applyFill="1" applyBorder="1" applyAlignment="1">
      <alignment horizontal="justify" vertical="center" wrapText="1"/>
    </xf>
    <xf numFmtId="0" fontId="26" fillId="4" borderId="37" xfId="0" applyFont="1" applyFill="1" applyBorder="1" applyAlignment="1">
      <alignment vertical="center" wrapText="1"/>
    </xf>
    <xf numFmtId="0" fontId="27" fillId="4" borderId="29" xfId="0" applyFont="1" applyFill="1" applyBorder="1" applyAlignment="1">
      <alignment vertical="center" wrapText="1"/>
    </xf>
    <xf numFmtId="0" fontId="27" fillId="4" borderId="29" xfId="0" applyFont="1" applyFill="1" applyBorder="1" applyAlignment="1">
      <alignment horizontal="left" vertical="center" wrapText="1" indent="1"/>
    </xf>
    <xf numFmtId="0" fontId="27" fillId="4" borderId="30" xfId="0" applyFont="1" applyFill="1" applyBorder="1" applyAlignment="1">
      <alignment horizontal="left" vertical="center" wrapText="1" indent="1"/>
    </xf>
    <xf numFmtId="0" fontId="27" fillId="4" borderId="29" xfId="0" applyFont="1" applyFill="1" applyBorder="1" applyAlignment="1">
      <alignment horizontal="center" vertical="center" wrapText="1"/>
    </xf>
    <xf numFmtId="0" fontId="27" fillId="0" borderId="37"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3" borderId="29" xfId="0" applyFont="1" applyFill="1" applyBorder="1" applyAlignment="1">
      <alignment horizontal="left" vertical="center" wrapText="1" indent="1"/>
    </xf>
    <xf numFmtId="0" fontId="27" fillId="3" borderId="30" xfId="0" applyFont="1" applyFill="1" applyBorder="1" applyAlignment="1">
      <alignment horizontal="left" vertical="center" wrapText="1" indent="1"/>
    </xf>
    <xf numFmtId="0" fontId="27" fillId="3" borderId="29" xfId="0" applyFont="1" applyFill="1" applyBorder="1" applyAlignment="1">
      <alignment vertical="center" wrapText="1"/>
    </xf>
    <xf numFmtId="0" fontId="27" fillId="3" borderId="30" xfId="0" applyFont="1" applyFill="1" applyBorder="1" applyAlignment="1">
      <alignment vertical="center" wrapText="1"/>
    </xf>
    <xf numFmtId="0" fontId="21" fillId="4" borderId="37" xfId="0" applyFont="1" applyFill="1" applyBorder="1" applyAlignment="1">
      <alignment vertical="center" wrapText="1"/>
    </xf>
    <xf numFmtId="0" fontId="21" fillId="4" borderId="29" xfId="0" applyFont="1" applyFill="1" applyBorder="1" applyAlignment="1">
      <alignment vertical="center" wrapText="1"/>
    </xf>
    <xf numFmtId="0" fontId="21" fillId="4" borderId="30" xfId="0" applyFont="1" applyFill="1" applyBorder="1" applyAlignment="1">
      <alignment vertical="center" wrapText="1"/>
    </xf>
    <xf numFmtId="0" fontId="27" fillId="4" borderId="30" xfId="0" applyFont="1" applyFill="1" applyBorder="1" applyAlignment="1">
      <alignment vertical="center" wrapText="1"/>
    </xf>
    <xf numFmtId="0" fontId="27" fillId="4" borderId="30" xfId="0" applyFont="1" applyFill="1" applyBorder="1" applyAlignment="1">
      <alignment horizontal="center" vertical="center" wrapText="1"/>
    </xf>
    <xf numFmtId="0" fontId="21" fillId="0" borderId="37"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0" xfId="0" applyFont="1" applyBorder="1" applyAlignment="1">
      <alignment horizontal="justify" vertical="center" wrapText="1"/>
    </xf>
    <xf numFmtId="0" fontId="27" fillId="0" borderId="29" xfId="0" applyFont="1" applyBorder="1" applyAlignment="1">
      <alignment horizontal="left" vertical="center" wrapText="1" indent="1"/>
    </xf>
    <xf numFmtId="0" fontId="27" fillId="0" borderId="30" xfId="0" applyFont="1" applyBorder="1" applyAlignment="1">
      <alignment horizontal="left" vertical="center" wrapText="1" indent="1"/>
    </xf>
    <xf numFmtId="0" fontId="17" fillId="5" borderId="12" xfId="0" applyFont="1" applyFill="1" applyBorder="1" applyAlignment="1">
      <alignment horizontal="center" wrapText="1"/>
    </xf>
    <xf numFmtId="0" fontId="0" fillId="0" borderId="0" xfId="0" applyAlignment="1">
      <alignment horizontal="left" wrapText="1"/>
    </xf>
    <xf numFmtId="0" fontId="20" fillId="0" borderId="17" xfId="0" applyFont="1" applyBorder="1" applyAlignment="1">
      <alignment vertical="center" wrapText="1"/>
    </xf>
    <xf numFmtId="0" fontId="20" fillId="0" borderId="7" xfId="0" applyFont="1" applyBorder="1" applyAlignment="1">
      <alignment vertical="center" wrapText="1"/>
    </xf>
    <xf numFmtId="0" fontId="20" fillId="0" borderId="13" xfId="0" applyFont="1" applyBorder="1" applyAlignment="1">
      <alignment vertical="center" wrapText="1"/>
    </xf>
    <xf numFmtId="0" fontId="20" fillId="19" borderId="2" xfId="0" applyFont="1" applyFill="1" applyBorder="1" applyAlignment="1">
      <alignment horizontal="center" vertical="center" wrapText="1"/>
    </xf>
    <xf numFmtId="0" fontId="20" fillId="19" borderId="28"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20" fillId="0" borderId="17" xfId="0" applyFont="1" applyBorder="1" applyAlignment="1">
      <alignment horizontal="center" vertical="center"/>
    </xf>
    <xf numFmtId="0" fontId="20" fillId="0" borderId="7" xfId="0" applyFont="1" applyBorder="1" applyAlignment="1">
      <alignment horizontal="center" vertical="center"/>
    </xf>
    <xf numFmtId="0" fontId="21" fillId="0" borderId="17" xfId="0" applyFont="1" applyBorder="1" applyAlignment="1">
      <alignment vertical="center" wrapText="1"/>
    </xf>
    <xf numFmtId="0" fontId="21" fillId="0" borderId="7" xfId="0" applyFont="1" applyBorder="1" applyAlignment="1">
      <alignment vertical="center" wrapText="1"/>
    </xf>
    <xf numFmtId="0" fontId="48" fillId="0" borderId="0" xfId="0" applyFont="1" applyAlignment="1">
      <alignment horizontal="center" vertical="center"/>
    </xf>
    <xf numFmtId="0" fontId="20" fillId="19" borderId="2" xfId="0" applyFont="1" applyFill="1" applyBorder="1" applyAlignment="1">
      <alignment vertical="center" wrapText="1"/>
    </xf>
    <xf numFmtId="0" fontId="20" fillId="19" borderId="28" xfId="0" applyFont="1" applyFill="1" applyBorder="1" applyAlignment="1">
      <alignment vertical="center" wrapText="1"/>
    </xf>
    <xf numFmtId="0" fontId="20" fillId="19" borderId="4" xfId="0" applyFont="1" applyFill="1" applyBorder="1" applyAlignment="1">
      <alignment vertical="center" wrapText="1"/>
    </xf>
    <xf numFmtId="0" fontId="20" fillId="20" borderId="16" xfId="0" applyFont="1" applyFill="1" applyBorder="1" applyAlignment="1">
      <alignment vertical="center" wrapText="1"/>
    </xf>
    <xf numFmtId="0" fontId="20" fillId="20" borderId="20" xfId="0" applyFont="1" applyFill="1" applyBorder="1" applyAlignment="1">
      <alignment vertical="center" wrapText="1"/>
    </xf>
    <xf numFmtId="0" fontId="20" fillId="20" borderId="8" xfId="0" applyFont="1" applyFill="1" applyBorder="1" applyAlignment="1">
      <alignment vertical="center" wrapText="1"/>
    </xf>
    <xf numFmtId="0" fontId="20" fillId="20" borderId="21" xfId="0" applyFont="1" applyFill="1" applyBorder="1" applyAlignment="1">
      <alignment vertical="center" wrapText="1"/>
    </xf>
    <xf numFmtId="0" fontId="20" fillId="20" borderId="6" xfId="0" applyFont="1" applyFill="1" applyBorder="1" applyAlignment="1">
      <alignment vertical="center" wrapText="1"/>
    </xf>
    <xf numFmtId="0" fontId="20" fillId="20" borderId="5" xfId="0" applyFont="1" applyFill="1" applyBorder="1" applyAlignment="1">
      <alignment vertical="center" wrapText="1"/>
    </xf>
    <xf numFmtId="0" fontId="20" fillId="20" borderId="14" xfId="0" applyFont="1" applyFill="1" applyBorder="1" applyAlignment="1">
      <alignment vertical="center" wrapText="1"/>
    </xf>
    <xf numFmtId="0" fontId="20" fillId="20" borderId="0" xfId="0" applyFont="1" applyFill="1" applyBorder="1" applyAlignment="1">
      <alignment vertical="center" wrapText="1"/>
    </xf>
    <xf numFmtId="0" fontId="20" fillId="20" borderId="9" xfId="0" applyFont="1" applyFill="1" applyBorder="1" applyAlignment="1">
      <alignmen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48" fillId="0" borderId="6" xfId="0" applyFont="1" applyBorder="1" applyAlignment="1">
      <alignment horizontal="center" vertical="center"/>
    </xf>
    <xf numFmtId="0" fontId="20" fillId="0" borderId="17" xfId="0" applyFont="1" applyBorder="1" applyAlignment="1">
      <alignment horizontal="center" vertical="center" wrapText="1"/>
    </xf>
    <xf numFmtId="0" fontId="20" fillId="0" borderId="7" xfId="0" applyFont="1" applyBorder="1" applyAlignment="1">
      <alignment horizontal="center" vertical="center" wrapText="1"/>
    </xf>
    <xf numFmtId="0" fontId="69" fillId="15" borderId="16" xfId="0" applyFont="1" applyFill="1" applyBorder="1" applyAlignment="1">
      <alignment horizontal="center" vertical="center" wrapText="1"/>
    </xf>
    <xf numFmtId="0" fontId="69" fillId="15" borderId="20" xfId="0" applyFont="1" applyFill="1" applyBorder="1" applyAlignment="1">
      <alignment horizontal="center" vertical="center" wrapText="1"/>
    </xf>
    <xf numFmtId="0" fontId="69" fillId="15" borderId="21" xfId="0" applyFont="1" applyFill="1" applyBorder="1" applyAlignment="1">
      <alignment horizontal="center" vertical="center" wrapText="1"/>
    </xf>
    <xf numFmtId="0" fontId="69" fillId="15" borderId="6" xfId="0" applyFont="1" applyFill="1" applyBorder="1" applyAlignment="1">
      <alignment horizontal="center" vertical="center" wrapText="1"/>
    </xf>
    <xf numFmtId="0" fontId="69" fillId="16" borderId="16" xfId="0" applyFont="1" applyFill="1" applyBorder="1" applyAlignment="1">
      <alignment horizontal="center" vertical="center" wrapText="1"/>
    </xf>
    <xf numFmtId="0" fontId="69" fillId="16" borderId="20" xfId="0" applyFont="1" applyFill="1" applyBorder="1" applyAlignment="1">
      <alignment horizontal="center" vertical="center" wrapText="1"/>
    </xf>
    <xf numFmtId="0" fontId="69" fillId="16" borderId="14" xfId="0" applyFont="1" applyFill="1" applyBorder="1" applyAlignment="1">
      <alignment horizontal="center" vertical="center" wrapText="1"/>
    </xf>
    <xf numFmtId="0" fontId="69" fillId="16" borderId="0" xfId="0" applyFont="1" applyFill="1" applyBorder="1" applyAlignment="1">
      <alignment horizontal="center" vertical="center" wrapText="1"/>
    </xf>
    <xf numFmtId="0" fontId="69" fillId="16" borderId="21" xfId="0" applyFont="1" applyFill="1" applyBorder="1" applyAlignment="1">
      <alignment horizontal="center" vertical="center" wrapText="1"/>
    </xf>
    <xf numFmtId="0" fontId="69" fillId="16" borderId="6" xfId="0" applyFont="1" applyFill="1" applyBorder="1" applyAlignment="1">
      <alignment horizontal="center" vertical="center" wrapText="1"/>
    </xf>
    <xf numFmtId="0" fontId="70" fillId="17" borderId="16" xfId="0" applyFont="1" applyFill="1" applyBorder="1" applyAlignment="1">
      <alignment horizontal="center" vertical="center" wrapText="1"/>
    </xf>
    <xf numFmtId="0" fontId="70" fillId="17" borderId="20" xfId="0" applyFont="1" applyFill="1" applyBorder="1" applyAlignment="1">
      <alignment horizontal="center" vertical="center" wrapText="1"/>
    </xf>
    <xf numFmtId="0" fontId="70" fillId="17" borderId="21" xfId="0" applyFont="1" applyFill="1" applyBorder="1" applyAlignment="1">
      <alignment horizontal="center" vertical="center" wrapText="1"/>
    </xf>
    <xf numFmtId="0" fontId="70" fillId="17" borderId="6" xfId="0" applyFont="1" applyFill="1" applyBorder="1" applyAlignment="1">
      <alignment horizontal="center" vertical="center" wrapText="1"/>
    </xf>
  </cellXfs>
  <cellStyles count="3">
    <cellStyle name="Comma" xfId="1" builtinId="3"/>
    <cellStyle name="Normal" xfId="0" builtinId="0"/>
    <cellStyle name="Percent" xfId="2" builtinId="5"/>
  </cellStyles>
  <dxfs count="7">
    <dxf>
      <font>
        <strike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9</xdr:col>
      <xdr:colOff>25400</xdr:colOff>
      <xdr:row>4</xdr:row>
      <xdr:rowOff>63500</xdr:rowOff>
    </xdr:from>
    <xdr:to>
      <xdr:col>18</xdr:col>
      <xdr:colOff>528320</xdr:colOff>
      <xdr:row>17</xdr:row>
      <xdr:rowOff>586750</xdr:rowOff>
    </xdr:to>
    <xdr:sp macro="" textlink="">
      <xdr:nvSpPr>
        <xdr:cNvPr id="2" name="TextBox 1">
          <a:extLst>
            <a:ext uri="{FF2B5EF4-FFF2-40B4-BE49-F238E27FC236}">
              <a16:creationId xmlns:a16="http://schemas.microsoft.com/office/drawing/2014/main" xmlns="" id="{B84B382D-D23B-4816-B2D1-D22AB070605E}"/>
            </a:ext>
          </a:extLst>
        </xdr:cNvPr>
        <xdr:cNvSpPr txBox="1"/>
      </xdr:nvSpPr>
      <xdr:spPr>
        <a:xfrm>
          <a:off x="10617200" y="889000"/>
          <a:ext cx="7924800" cy="61976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LEADERSHIP AND COORDINATION</a:t>
          </a:r>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1.  Coordination of partnerships to address gaps, leverage comparative advantages and ensure that CCP is integrated into other relevant programs and interventions</a:t>
          </a:r>
        </a:p>
        <a:p>
          <a:pPr lvl="0"/>
          <a:r>
            <a:rPr lang="en-US" sz="1200">
              <a:solidFill>
                <a:schemeClr val="dk1"/>
              </a:solidFill>
              <a:effectLst/>
              <a:latin typeface="+mn-lt"/>
              <a:ea typeface="+mn-ea"/>
              <a:cs typeface="+mn-cs"/>
            </a:rPr>
            <a:t>2.  Advocacy to increase awareness, ownership and commitment among government and local communities in order to reduce barriers to people’s access and use of male and female condoms </a:t>
          </a:r>
        </a:p>
        <a:p>
          <a:pPr lvl="0"/>
          <a:r>
            <a:rPr lang="en-US" sz="1200">
              <a:solidFill>
                <a:schemeClr val="dk1"/>
              </a:solidFill>
              <a:effectLst/>
              <a:latin typeface="+mn-lt"/>
              <a:ea typeface="+mn-ea"/>
              <a:cs typeface="+mn-cs"/>
            </a:rPr>
            <a:t>3.  Policies and regulations to make CCP part of an integrated strategy on sexual and repro­ductive health, including HIV prevention </a:t>
          </a:r>
        </a:p>
        <a:p>
          <a:pPr lvl="0"/>
          <a:r>
            <a:rPr lang="en-US" sz="1200">
              <a:solidFill>
                <a:schemeClr val="dk1"/>
              </a:solidFill>
              <a:effectLst/>
              <a:latin typeface="+mn-lt"/>
              <a:ea typeface="+mn-ea"/>
              <a:cs typeface="+mn-cs"/>
            </a:rPr>
            <a:t>4.  Resource mobilization to ensure adequate human, financial and technical resources.</a:t>
          </a:r>
        </a:p>
        <a:p>
          <a:r>
            <a:rPr lang="en-US" sz="1200" b="1">
              <a:solidFill>
                <a:schemeClr val="dk1"/>
              </a:solidFill>
              <a:effectLst/>
              <a:latin typeface="+mn-lt"/>
              <a:ea typeface="+mn-ea"/>
              <a:cs typeface="+mn-cs"/>
            </a:rPr>
            <a:t>DEMAND, ACCESS AND UTILIZATION</a:t>
          </a:r>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1. Market research to understand consumer needs and preferences </a:t>
          </a:r>
        </a:p>
        <a:p>
          <a:pPr lvl="0"/>
          <a:r>
            <a:rPr lang="en-US" sz="1200">
              <a:solidFill>
                <a:schemeClr val="dk1"/>
              </a:solidFill>
              <a:effectLst/>
              <a:latin typeface="+mn-lt"/>
              <a:ea typeface="+mn-ea"/>
              <a:cs typeface="+mn-cs"/>
            </a:rPr>
            <a:t>2. Targeted distribution that includes all potential condom users, including populations most at risk</a:t>
          </a:r>
        </a:p>
        <a:p>
          <a:pPr lvl="0"/>
          <a:r>
            <a:rPr lang="en-US" sz="1200">
              <a:solidFill>
                <a:schemeClr val="dk1"/>
              </a:solidFill>
              <a:effectLst/>
              <a:latin typeface="+mn-lt"/>
              <a:ea typeface="+mn-ea"/>
              <a:cs typeface="+mn-cs"/>
            </a:rPr>
            <a:t>3. Information, education and communication (IEC) &amp; behaviour change communication campaigns to raise awareness of HIV and sexual and reproductive health, generate demand, and increase and sustain condom use by couples at risk </a:t>
          </a:r>
        </a:p>
        <a:p>
          <a:pPr lvl="0"/>
          <a:r>
            <a:rPr lang="en-US" sz="1200">
              <a:solidFill>
                <a:schemeClr val="dk1"/>
              </a:solidFill>
              <a:effectLst/>
              <a:latin typeface="+mn-lt"/>
              <a:ea typeface="+mn-ea"/>
              <a:cs typeface="+mn-cs"/>
            </a:rPr>
            <a:t>4.  Social mobilization to create an enabling environment for behaviour change, including condom use.</a:t>
          </a:r>
        </a:p>
        <a:p>
          <a:r>
            <a:rPr lang="en-US" sz="1200" b="1">
              <a:solidFill>
                <a:schemeClr val="dk1"/>
              </a:solidFill>
              <a:effectLst/>
              <a:latin typeface="+mn-lt"/>
              <a:ea typeface="+mn-ea"/>
              <a:cs typeface="+mn-cs"/>
            </a:rPr>
            <a:t>SUPPLY AND COMMODITY SECURITY</a:t>
          </a:r>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1.  Forecasting to ensure a reliable supply of commodities</a:t>
          </a:r>
        </a:p>
        <a:p>
          <a:pPr lvl="0"/>
          <a:r>
            <a:rPr lang="en-US" sz="1200">
              <a:solidFill>
                <a:schemeClr val="dk1"/>
              </a:solidFill>
              <a:effectLst/>
              <a:latin typeface="+mn-lt"/>
              <a:ea typeface="+mn-ea"/>
              <a:cs typeface="+mn-cs"/>
            </a:rPr>
            <a:t>2.  Procurement of high-quality male and female condoms consistent with clients’ needs and wants</a:t>
          </a:r>
        </a:p>
        <a:p>
          <a:pPr lvl="0"/>
          <a:r>
            <a:rPr lang="en-US" sz="1200">
              <a:solidFill>
                <a:schemeClr val="dk1"/>
              </a:solidFill>
              <a:effectLst/>
              <a:latin typeface="+mn-lt"/>
              <a:ea typeface="+mn-ea"/>
              <a:cs typeface="+mn-cs"/>
            </a:rPr>
            <a:t>3.  Quality assurance at all levels</a:t>
          </a:r>
        </a:p>
        <a:p>
          <a:pPr lvl="0"/>
          <a:r>
            <a:rPr lang="en-US" sz="1200">
              <a:solidFill>
                <a:schemeClr val="dk1"/>
              </a:solidFill>
              <a:effectLst/>
              <a:latin typeface="+mn-lt"/>
              <a:ea typeface="+mn-ea"/>
              <a:cs typeface="+mn-cs"/>
            </a:rPr>
            <a:t>4.  Warehousing and storage of condoms in a way that maintains the integrity of the commodities and their supply-chain</a:t>
          </a:r>
        </a:p>
        <a:p>
          <a:pPr lvl="0"/>
          <a:r>
            <a:rPr lang="en-US" sz="1200">
              <a:solidFill>
                <a:schemeClr val="dk1"/>
              </a:solidFill>
              <a:effectLst/>
              <a:latin typeface="+mn-lt"/>
              <a:ea typeface="+mn-ea"/>
              <a:cs typeface="+mn-cs"/>
            </a:rPr>
            <a:t>5.  Distribution to providers and other outlets to serve clients’ needs</a:t>
          </a:r>
        </a:p>
        <a:p>
          <a:pPr lvl="0"/>
          <a:r>
            <a:rPr lang="en-US" sz="1200">
              <a:solidFill>
                <a:schemeClr val="dk1"/>
              </a:solidFill>
              <a:effectLst/>
              <a:latin typeface="+mn-lt"/>
              <a:ea typeface="+mn-ea"/>
              <a:cs typeface="+mn-cs"/>
            </a:rPr>
            <a:t>6.  Logistics management information system to support informed decision-making and planning.</a:t>
          </a:r>
        </a:p>
        <a:p>
          <a:r>
            <a:rPr lang="en-US" sz="1200" b="1">
              <a:solidFill>
                <a:schemeClr val="dk1"/>
              </a:solidFill>
              <a:effectLst/>
              <a:latin typeface="+mn-lt"/>
              <a:ea typeface="+mn-ea"/>
              <a:cs typeface="+mn-cs"/>
            </a:rPr>
            <a:t>SUPPORT</a:t>
          </a:r>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1.  Advocacy to build momentum surrounding policy and regulatory change and to strengthen supportive environments </a:t>
          </a:r>
        </a:p>
        <a:p>
          <a:pPr lvl="0"/>
          <a:r>
            <a:rPr lang="en-US" sz="1200">
              <a:solidFill>
                <a:schemeClr val="dk1"/>
              </a:solidFill>
              <a:effectLst/>
              <a:latin typeface="+mn-lt"/>
              <a:ea typeface="+mn-ea"/>
              <a:cs typeface="+mn-cs"/>
            </a:rPr>
            <a:t>2.  Social, behavioural and operations research to provide evidence that can inform and guide programme development and implementation</a:t>
          </a:r>
        </a:p>
        <a:p>
          <a:pPr lvl="0"/>
          <a:r>
            <a:rPr lang="en-US" sz="1200">
              <a:solidFill>
                <a:schemeClr val="dk1"/>
              </a:solidFill>
              <a:effectLst/>
              <a:latin typeface="+mn-lt"/>
              <a:ea typeface="+mn-ea"/>
              <a:cs typeface="+mn-cs"/>
            </a:rPr>
            <a:t>3.  Capacity and institutional strengthening, including training for service providers, civil society organizations, and national regulatory authorities</a:t>
          </a:r>
        </a:p>
        <a:p>
          <a:pPr lvl="0"/>
          <a:r>
            <a:rPr lang="en-US" sz="1200">
              <a:solidFill>
                <a:schemeClr val="dk1"/>
              </a:solidFill>
              <a:effectLst/>
              <a:latin typeface="+mn-lt"/>
              <a:ea typeface="+mn-ea"/>
              <a:cs typeface="+mn-cs"/>
            </a:rPr>
            <a:t>4.  Monitoring and evaluation to improve delivery and to measure the effectiveness and impact of condom use as well as the integration of condoms into the sexual and reproductive health/HIV prevention strategy and other sectors to maximize entry points for CCP </a:t>
          </a:r>
        </a:p>
        <a:p>
          <a:pPr lvl="0">
            <a:lnSpc>
              <a:spcPts val="1400"/>
            </a:lnSpc>
          </a:pPr>
          <a:r>
            <a:rPr lang="en-US" sz="1200">
              <a:solidFill>
                <a:schemeClr val="dk1"/>
              </a:solidFill>
              <a:effectLst/>
              <a:latin typeface="+mn-lt"/>
              <a:ea typeface="+mn-ea"/>
              <a:cs typeface="+mn-cs"/>
            </a:rPr>
            <a:t>5.  Documentation of programmes, processes, progress and results, along with dissemination of this information, to ensure transparency, accountability and the sharing of lessons.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800100</xdr:colOff>
      <xdr:row>4</xdr:row>
      <xdr:rowOff>0</xdr:rowOff>
    </xdr:from>
    <xdr:to>
      <xdr:col>4</xdr:col>
      <xdr:colOff>533400</xdr:colOff>
      <xdr:row>36</xdr:row>
      <xdr:rowOff>50800</xdr:rowOff>
    </xdr:to>
    <xdr:sp macro="" textlink="">
      <xdr:nvSpPr>
        <xdr:cNvPr id="2" name="TextBox 1">
          <a:extLst>
            <a:ext uri="{FF2B5EF4-FFF2-40B4-BE49-F238E27FC236}">
              <a16:creationId xmlns:a16="http://schemas.microsoft.com/office/drawing/2014/main" xmlns="" id="{0D5F6126-2A1A-4F39-8401-A8AC36601895}"/>
            </a:ext>
          </a:extLst>
        </xdr:cNvPr>
        <xdr:cNvSpPr txBox="1"/>
      </xdr:nvSpPr>
      <xdr:spPr>
        <a:xfrm>
          <a:off x="800100" y="800100"/>
          <a:ext cx="10883900" cy="656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Condom indicators from the DHS HIV/AIDS indicators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 Program Area 2, Condom Support and Sources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2 (2.5) Knowledge of a formal source of condoms among young people</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Percentage of young people age 15-24 who know of at least one formal source of condoms.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All young people age 15-24 who can name at least one formal source of condoms.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All young people age 15-24.</a:t>
          </a:r>
        </a:p>
        <a:p>
          <a:r>
            <a:rPr lang="en-US" sz="1100" b="1">
              <a:solidFill>
                <a:schemeClr val="dk1"/>
              </a:solidFill>
              <a:effectLst/>
              <a:latin typeface="+mn-lt"/>
              <a:ea typeface="+mn-ea"/>
              <a:cs typeface="+mn-cs"/>
            </a:rPr>
            <a:t>2 3 (2.6) Percentage of young people aged 15-24 who report they could get condoms on their own</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Percentage of young people aged 15-24 who report they could get condoms on their own.</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Number of young women and men (15-24 years) who know a place where to get condoms and who report that they could get condoms on their own if they wanted.</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 (15-24 years) surveyed</a:t>
          </a:r>
        </a:p>
        <a:p>
          <a:r>
            <a:rPr lang="en-US" sz="1100" b="1">
              <a:solidFill>
                <a:schemeClr val="dk1"/>
              </a:solidFill>
              <a:effectLst/>
              <a:latin typeface="+mn-lt"/>
              <a:ea typeface="+mn-ea"/>
              <a:cs typeface="+mn-cs"/>
            </a:rPr>
            <a:t>3 6 (4.1.2) Knowledge of HIV prevention methods - Use of condoms (prompted)</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respondents who, in response to a prompted question, say that people can protect themselves from contracting HIV by using condoms.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respondents who, in response to prompting, correctly identify using condoms as means of protection against HIV infection.</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a:t>
          </a:r>
        </a:p>
        <a:p>
          <a:r>
            <a:rPr lang="en-US" sz="1100" b="1">
              <a:solidFill>
                <a:schemeClr val="dk1"/>
              </a:solidFill>
              <a:effectLst/>
              <a:latin typeface="+mn-lt"/>
              <a:ea typeface="+mn-ea"/>
              <a:cs typeface="+mn-cs"/>
            </a:rPr>
            <a:t>4 7 (4.1.5) Knowledge of HIV prevention methods - Use of condoms (spontaneous)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respondents who, in response to an unprompted question, say that people can protect themselves from contracting HIV by using condoms.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respondents who, in response to an unprompted question, correctly identify using condoms as a means of protection against HIV infection.</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a:t>
          </a:r>
        </a:p>
        <a:p>
          <a:r>
            <a:rPr lang="en-US" sz="1100" b="1">
              <a:solidFill>
                <a:schemeClr val="dk1"/>
              </a:solidFill>
              <a:effectLst/>
              <a:latin typeface="+mn-lt"/>
              <a:ea typeface="+mn-ea"/>
              <a:cs typeface="+mn-cs"/>
            </a:rPr>
            <a:t>5 10 (8.2) Condom use at last higher risk sex (with a non-marital, non-cohabiting partner)</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respondents who say they used a condom the last time they had sex with a non-marital, non-cohabiting partner, of those who have had sex with such a partner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respondents who report using a condom the last time they had sex with a non-marital, non-cohabiting partner.</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 who report that they had sex with a non-marital, non-cohabiting partner in the last 12 months.</a:t>
          </a:r>
        </a:p>
        <a:p>
          <a:r>
            <a:rPr lang="en-US" sz="1100" b="1">
              <a:solidFill>
                <a:schemeClr val="dk1"/>
              </a:solidFill>
              <a:effectLst/>
              <a:latin typeface="+mn-lt"/>
              <a:ea typeface="+mn-ea"/>
              <a:cs typeface="+mn-cs"/>
            </a:rPr>
            <a:t>6 13 (8.2.3) Condom use during higher-risk sex (with multiple partners)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Percentage of women and men aged 15–49 who had more than one partner in the past 12 months reporting the use of a condom during their last sexual intercourse.</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Number of respondents (aged 15–49) who reported having had more than one sexual partner in the last 12 months who also reported that a condom was used the last time they had sex.</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Number of respondents (15–49) who reported having had more than one sexual partner in the last 12 months.</a:t>
          </a:r>
        </a:p>
        <a:p>
          <a:r>
            <a:rPr lang="en-US" sz="1100" b="1">
              <a:solidFill>
                <a:schemeClr val="dk1"/>
              </a:solidFill>
              <a:effectLst/>
              <a:latin typeface="+mn-lt"/>
              <a:ea typeface="+mn-ea"/>
              <a:cs typeface="+mn-cs"/>
            </a:rPr>
            <a:t>7 14 (8.4) Condom use at last commercial sex, reported by client</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men respondents reporting condom use the last time they had sex with a sex worker, of those who report having had sex with a sex worker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male respondents reporting condom use the last time they had sex with a sex worker.</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male respondents who report having had sex with a sex worker in the last 12 months.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8 15  (9.3) Young people using a condom during premarital sex</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young never married people (aged 15-24) who used a condom at last sex, of all young single sexually active people surveyed.</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never married respondents aged 15-24 who report using a condom the last time they had sex in the last 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never married respondents aged 15-24 who report having had sex in the last 12 months.</a:t>
          </a:r>
        </a:p>
        <a:p>
          <a:r>
            <a:rPr lang="en-US" sz="1100" b="1">
              <a:solidFill>
                <a:schemeClr val="dk1"/>
              </a:solidFill>
              <a:effectLst/>
              <a:latin typeface="+mn-lt"/>
              <a:ea typeface="+mn-ea"/>
              <a:cs typeface="+mn-cs"/>
            </a:rPr>
            <a:t>9 16</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2 9.5) Young people using a condom at last higher risk sex</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young people (aged 15-24) who used a condom at last sex with a non-marital, non-cohabiting partner, of those who have had sex with a non-marital, non-cohabiting partner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respondents aged 15-24 who report that they used a condom the last time they had sex with a non-marital, non-cohabiting partner in the last 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 aged 15-24 who report that they had sex with a non-marital, non-cohabiting partner in the last 12 months.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10 17 (9.6) Condom use at first sex</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young people (aged 15-24) who used a condom the first time they ever had sex, of those who have ever had sex.</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respondents aged 15-24 who report that they used a condom the first time they ever had sex.</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 aged 15-24 who report that they ever had sex. </a:t>
          </a:r>
        </a:p>
        <a:p>
          <a:r>
            <a:rPr lang="en-US" sz="1100" b="1">
              <a:solidFill>
                <a:schemeClr val="dk1"/>
              </a:solidFill>
              <a:effectLst/>
              <a:latin typeface="+mn-lt"/>
              <a:ea typeface="+mn-ea"/>
              <a:cs typeface="+mn-cs"/>
            </a:rPr>
            <a:t> </a:t>
          </a:r>
          <a:r>
            <a:rPr lang="en-US" sz="1100" b="1" u="sng">
              <a:solidFill>
                <a:schemeClr val="dk1"/>
              </a:solidFill>
              <a:effectLst/>
              <a:latin typeface="+mn-lt"/>
              <a:ea typeface="+mn-ea"/>
              <a:cs typeface="+mn-cs"/>
            </a:rPr>
            <a:t>Related indicators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Program Area 8, Sexual behavior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11  8.1) Higher risk sex in the last year</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respondents who have had sex with a non-marital, non-cohabiting partner in the last 12 months of all respondents reporting sexual activity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respondents who have had sex with a non-marital, non-cohabiting partner in the last 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respondents who report having any sex in the last 12 months.</a:t>
          </a:r>
        </a:p>
        <a:p>
          <a:r>
            <a:rPr lang="en-US" sz="1100" b="1">
              <a:solidFill>
                <a:schemeClr val="dk1"/>
              </a:solidFill>
              <a:effectLst/>
              <a:latin typeface="+mn-lt"/>
              <a:ea typeface="+mn-ea"/>
              <a:cs typeface="+mn-cs"/>
            </a:rPr>
            <a:t>12 8.1.1) Multiple partners in the last year among sexually active respondents aged 15-49.</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Percentage of women and men age 15-49 who have had sexual intercourse with more than one partner in the last 12 months, among respondents aged 15-49, who were sexually active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Women and men age 15-49 who have had sexual intercourse with more than one partner in the last 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Respondents aged 15-49, who were sexually active in the last 12 months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13 8.1.2) Higher-risk Sex (with multiple partners among all respondents)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Percentage of women and men aged 15–49 who have had sexual intercourse with more than one partner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Number of respondents aged 15–49 who have had sexual intercourse with more than one partner in the last 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Number of all respondents aged 15–49</a:t>
          </a:r>
        </a:p>
        <a:p>
          <a:r>
            <a:rPr lang="en-US" sz="1100" b="1">
              <a:solidFill>
                <a:schemeClr val="dk1"/>
              </a:solidFill>
              <a:effectLst/>
              <a:latin typeface="+mn-lt"/>
              <a:ea typeface="+mn-ea"/>
              <a:cs typeface="+mn-cs"/>
            </a:rPr>
            <a:t>14 Commercial sex in last year</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men respondents reporting sex with a sex worker in the last 12 months.</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male respondents reporting they had sex with a sex worker in the last12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male respondents</a:t>
          </a:r>
        </a:p>
        <a:p>
          <a:r>
            <a:rPr lang="en-US" sz="1100" b="1">
              <a:solidFill>
                <a:schemeClr val="dk1"/>
              </a:solidFill>
              <a:effectLst/>
              <a:latin typeface="+mn-lt"/>
              <a:ea typeface="+mn-ea"/>
              <a:cs typeface="+mn-cs"/>
            </a:rPr>
            <a:t>15  9.2) Young people having premarital sex in last year</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The percent of young never married people (aged 15-24) who have had sex in the last 12 months of all young single people surveyed.</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The number of never married respondents aged 15-24 who report any sex in the last12 months.</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Total number of never married respondents aged 15-24</a:t>
          </a:r>
        </a:p>
        <a:p>
          <a:r>
            <a:rPr lang="en-US" sz="1100" b="1">
              <a:solidFill>
                <a:schemeClr val="dk1"/>
              </a:solidFill>
              <a:effectLst/>
              <a:latin typeface="+mn-lt"/>
              <a:ea typeface="+mn-ea"/>
              <a:cs typeface="+mn-cs"/>
            </a:rPr>
            <a:t>16 15.1) HIV prevalence among young people aged 15-24</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Definition: </a:t>
          </a:r>
          <a:r>
            <a:rPr lang="en-US" sz="1100">
              <a:solidFill>
                <a:schemeClr val="dk1"/>
              </a:solidFill>
              <a:effectLst/>
              <a:latin typeface="+mn-lt"/>
              <a:ea typeface="+mn-ea"/>
              <a:cs typeface="+mn-cs"/>
            </a:rPr>
            <a:t>Percentage of young people aged 15-24 who are HIV infected.</a:t>
          </a:r>
        </a:p>
        <a:p>
          <a:r>
            <a:rPr lang="en-US" sz="1100" i="1">
              <a:solidFill>
                <a:schemeClr val="dk1"/>
              </a:solidFill>
              <a:effectLst/>
              <a:latin typeface="+mn-lt"/>
              <a:ea typeface="+mn-ea"/>
              <a:cs typeface="+mn-cs"/>
            </a:rPr>
            <a:t>Numerator: </a:t>
          </a:r>
          <a:r>
            <a:rPr lang="en-US" sz="1100">
              <a:solidFill>
                <a:schemeClr val="dk1"/>
              </a:solidFill>
              <a:effectLst/>
              <a:latin typeface="+mn-lt"/>
              <a:ea typeface="+mn-ea"/>
              <a:cs typeface="+mn-cs"/>
            </a:rPr>
            <a:t>Number of young people aged 15-24 tested whose HIV test results are positive.</a:t>
          </a:r>
        </a:p>
        <a:p>
          <a:r>
            <a:rPr lang="en-US" sz="1100" i="1">
              <a:solidFill>
                <a:schemeClr val="dk1"/>
              </a:solidFill>
              <a:effectLst/>
              <a:latin typeface="+mn-lt"/>
              <a:ea typeface="+mn-ea"/>
              <a:cs typeface="+mn-cs"/>
            </a:rPr>
            <a:t>Denominator: </a:t>
          </a:r>
          <a:r>
            <a:rPr lang="en-US" sz="1100">
              <a:solidFill>
                <a:schemeClr val="dk1"/>
              </a:solidFill>
              <a:effectLst/>
              <a:latin typeface="+mn-lt"/>
              <a:ea typeface="+mn-ea"/>
              <a:cs typeface="+mn-cs"/>
            </a:rPr>
            <a:t>Number of young people aged 15-24 tested for HIV.</a:t>
          </a:r>
        </a:p>
        <a:p>
          <a:r>
            <a:rPr lang="en-US" sz="1100" b="1" i="1">
              <a:solidFill>
                <a:schemeClr val="dk1"/>
              </a:solidFill>
              <a:effectLst/>
              <a:latin typeface="+mn-lt"/>
              <a:ea typeface="+mn-ea"/>
              <a:cs typeface="+mn-cs"/>
            </a:rPr>
            <a:t>For family planning: (for the 3 different groups: currently married, sexually active unmarried, no sexual experience)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17 Current use of contraception among currently married women/men	 “condom and female condom”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Percent distribution of currently married women by contraceptive method currently used, according to selected background characteristics</a:t>
          </a:r>
        </a:p>
        <a:p>
          <a:r>
            <a:rPr lang="en-US" sz="1100" b="1">
              <a:solidFill>
                <a:schemeClr val="dk1"/>
              </a:solidFill>
              <a:effectLst/>
              <a:latin typeface="+mn-lt"/>
              <a:ea typeface="+mn-ea"/>
              <a:cs typeface="+mn-cs"/>
            </a:rPr>
            <a:t>18 Knowledge of contraceptive methods Men/Women “condom and Female condom”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Percentage of all men/women, of currently married men, and of sexually active unmarried men who know any contraceptive method, by specific method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Definition from the stat compiler</a:t>
          </a:r>
        </a:p>
        <a:p>
          <a:r>
            <a:rPr lang="en-US" sz="1100" b="1">
              <a:solidFill>
                <a:schemeClr val="dk1"/>
              </a:solidFill>
              <a:effectLst/>
              <a:latin typeface="+mn-lt"/>
              <a:ea typeface="+mn-ea"/>
              <a:cs typeface="+mn-cs"/>
            </a:rPr>
            <a:t>Current use of contraception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 distribution of all women, of currently married women and of sexually active unmarried women by contraceptive method currently used, according to age. Note: for the sexual active panel 25-29 = 25+</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contraceptive methods [Men]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all men, of currently married men, and of sexually active unmarried men who know any contraceptive method, by specific method.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contraceptive methods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all women, of currently married women, and of sexually active unmarried women who know any contraceptive method, by specific method.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contraceptive methods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all women, of currently married women, and of sexually active unmarried women who know any contraceptive method, by specific method.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Current use of contraception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 distribution of all women, of currently married women and of sexually active unmarried women by contraceptive method currently used, according to age. Note: for the sexual active panel 25-29 = 25+</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Current use of contraception [Men]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 distribution of all men, of currently married men and of sexually active unmarried men by contraceptive method currently used, according to age. Note: for the sexual active panel 25-29 = 25+</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Current use of contraception [Men]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 distribution of all men, of currently married men and of sexually active unmarried men by contraceptive method currently used, according to age. Note: for the sexual active panel 25-29 = 25+</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contraceptive methods [Men]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all men, of currently married men, and of sexually active unmarried men who know any contraceptive method, by specific method.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Condom use during higher-risk sex ( with multiple partners)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women and men aged 15–49 who had more than one partner in the past 12 months reporting the use of a condom during their last sexual intercourse.</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Condom use during higher-risk sex ( with multiple partners)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women and men aged 15–49 who had more than one partner in the past 12 months reporting the use of a condom during their last sexual intercourse.</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Commercial sex in last year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men respondents reporting sex with a sex worker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Higher risk sex in the last year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respondents who have had sex with a non-marital, non-cohabiting partner in the last 12 months of all respondents reporting sexual activity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Condom use at last higher risk sex (with a non-marital, non-cohabiting partner)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respondents who say they used a condom the last time they had sex with a non-marital, non-cohabiting partner, of those who have had sex with such a partner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HIV prevention methods - Use of condoms (prompted)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respondents who, in response to a prompted question, say that people can protect themselves from contracting HIV by using condoms.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Higher-risk Sex ( with multiple partners among all respondents)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women and men aged 15–49 who have had sexual intercourse with more than one partner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Higher risk sex in the last year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respondents who have had sex with a non-marital, non-cohabiting partner in the last 12 months of all respondents reporting sexual activity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HIV prevalence among general population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HIV positive among adult respondents who were tested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HIV prevalence among general population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HIV positive among adult respondents who were tested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Higher-risk Sex ( with multiple partners among all respondents)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women and men aged 15–49 who have had sexual intercourse with more than one partner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a formal source of condoms among young people.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young people age 15-24 who know of at least one formal source of condoms.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HIV prevention methods - Use of condoms (prompted)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respondents who, in response to a prompted question, say that people can protect themselves from contracting HIV by using condoms.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Condom use at last commercial sex, reported by client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men respondents reporting condom use the last time they had sex with a sex worker, of those who report having had sex with a sex worker in the last 12 months.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Knowledge of a formal source of condoms among young people.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Percentage of young people age 15-24 who know of at least one formal source of condoms.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Condom use at last higher risk sex (with a non-marital, non-cohabiting partner)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percent of respondents who say they used a condom the last time they had sex with a non-marital, non-cohabiting partner, of those who have had sex with such a partner in the last 12 months.</a:t>
          </a:r>
        </a:p>
        <a:p>
          <a:endParaRPr lang="en-US" sz="1100"/>
        </a:p>
      </xdr:txBody>
    </xdr:sp>
    <xdr:clientData/>
  </xdr:twoCellAnchor>
</xdr:wsDr>
</file>

<file path=xl/tables/table1.xml><?xml version="1.0" encoding="utf-8"?>
<table xmlns="http://schemas.openxmlformats.org/spreadsheetml/2006/main" id="2" name="Table2" displayName="Table2" ref="B7:F21" totalsRowShown="0" headerRowDxfId="6" dataDxfId="5">
  <autoFilter ref="B7:F21">
    <filterColumn colId="0" hiddenButton="1"/>
    <filterColumn colId="1" hiddenButton="1"/>
    <filterColumn colId="2" hiddenButton="1"/>
    <filterColumn colId="3" hiddenButton="1"/>
    <filterColumn colId="4" hiddenButton="1"/>
  </autoFilter>
  <tableColumns count="5">
    <tableColumn id="1" name="." dataDxfId="4"/>
    <tableColumn id="2" name="Nascent " dataDxfId="3"/>
    <tableColumn id="3" name="Developing " dataDxfId="2"/>
    <tableColumn id="4" name="Mature " dataDxfId="1"/>
    <tableColumn id="5" name="Potential source of information (country specific)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O65"/>
  <sheetViews>
    <sheetView tabSelected="1" topLeftCell="A50" zoomScalePageLayoutView="90" workbookViewId="0">
      <selection activeCell="B50" sqref="B50:B53"/>
    </sheetView>
  </sheetViews>
  <sheetFormatPr baseColWidth="10" defaultColWidth="11.1640625" defaultRowHeight="16" x14ac:dyDescent="0.2"/>
  <cols>
    <col min="1" max="1" width="10.33203125" customWidth="1"/>
    <col min="4" max="4" width="7.83203125" customWidth="1"/>
    <col min="5" max="6" width="13.83203125" customWidth="1"/>
    <col min="7" max="7" width="36.6640625" customWidth="1"/>
    <col min="8" max="8" width="10" customWidth="1"/>
    <col min="9" max="9" width="8.6640625" customWidth="1"/>
    <col min="10" max="10" width="13.33203125" customWidth="1"/>
    <col min="11" max="11" width="38.6640625" customWidth="1"/>
    <col min="12" max="12" width="84" customWidth="1"/>
    <col min="13" max="13" width="52.1640625" customWidth="1"/>
    <col min="14" max="14" width="15.6640625" customWidth="1"/>
  </cols>
  <sheetData>
    <row r="1" spans="1:15" ht="17" thickBot="1" x14ac:dyDescent="0.25">
      <c r="B1" s="337" t="s">
        <v>860</v>
      </c>
      <c r="C1" s="338"/>
      <c r="D1" s="338"/>
      <c r="E1" s="338"/>
    </row>
    <row r="2" spans="1:15" ht="17" thickBot="1" x14ac:dyDescent="0.25">
      <c r="B2" s="226"/>
      <c r="C2" s="246"/>
      <c r="D2" s="226"/>
      <c r="E2" s="226"/>
      <c r="F2" s="226"/>
      <c r="G2" s="226"/>
      <c r="H2" s="226"/>
      <c r="I2" s="246"/>
      <c r="J2" s="246"/>
      <c r="K2" s="246"/>
      <c r="L2" s="246"/>
      <c r="M2" s="226"/>
      <c r="N2" s="226"/>
      <c r="O2" s="8"/>
    </row>
    <row r="3" spans="1:15" ht="17" customHeight="1" thickBot="1" x14ac:dyDescent="0.25">
      <c r="A3" s="294"/>
      <c r="B3" s="394" t="s">
        <v>855</v>
      </c>
      <c r="C3" s="295"/>
      <c r="D3" s="295"/>
      <c r="E3" s="394" t="s">
        <v>596</v>
      </c>
      <c r="F3" s="394" t="s">
        <v>597</v>
      </c>
      <c r="G3" s="392"/>
      <c r="H3" s="393"/>
      <c r="I3" s="296"/>
      <c r="J3" s="394" t="s">
        <v>733</v>
      </c>
      <c r="K3" s="296"/>
      <c r="L3" s="411" t="s">
        <v>807</v>
      </c>
      <c r="M3" s="394" t="s">
        <v>604</v>
      </c>
      <c r="N3" s="394" t="s">
        <v>50</v>
      </c>
      <c r="O3" s="8"/>
    </row>
    <row r="4" spans="1:15" ht="34" customHeight="1" thickBot="1" x14ac:dyDescent="0.25">
      <c r="A4" s="297" t="s">
        <v>727</v>
      </c>
      <c r="B4" s="395"/>
      <c r="C4" s="298" t="s">
        <v>856</v>
      </c>
      <c r="D4" s="298" t="s">
        <v>615</v>
      </c>
      <c r="E4" s="395"/>
      <c r="F4" s="395"/>
      <c r="G4" s="299" t="s">
        <v>48</v>
      </c>
      <c r="H4" s="299" t="s">
        <v>605</v>
      </c>
      <c r="I4" s="358" t="s">
        <v>729</v>
      </c>
      <c r="J4" s="397"/>
      <c r="K4" s="299" t="s">
        <v>728</v>
      </c>
      <c r="L4" s="412"/>
      <c r="M4" s="395"/>
      <c r="N4" s="395"/>
      <c r="O4" s="8"/>
    </row>
    <row r="5" spans="1:15" ht="16" customHeight="1" x14ac:dyDescent="0.2">
      <c r="A5" s="574" t="s">
        <v>599</v>
      </c>
      <c r="B5" s="575"/>
      <c r="C5" s="575"/>
      <c r="D5" s="575"/>
      <c r="E5" s="575"/>
      <c r="F5" s="575"/>
      <c r="G5" s="575"/>
      <c r="H5" s="575"/>
      <c r="I5" s="575"/>
      <c r="J5" s="575"/>
      <c r="K5" s="575"/>
      <c r="L5" s="575"/>
      <c r="M5" s="575"/>
      <c r="N5" s="575"/>
      <c r="O5" s="8"/>
    </row>
    <row r="6" spans="1:15" x14ac:dyDescent="0.2">
      <c r="A6" s="576"/>
      <c r="B6" s="577"/>
      <c r="C6" s="577"/>
      <c r="D6" s="577"/>
      <c r="E6" s="577"/>
      <c r="F6" s="577"/>
      <c r="G6" s="577"/>
      <c r="H6" s="577"/>
      <c r="I6" s="577"/>
      <c r="J6" s="577"/>
      <c r="K6" s="577"/>
      <c r="L6" s="577"/>
      <c r="M6" s="577"/>
      <c r="N6" s="577"/>
      <c r="O6" s="8"/>
    </row>
    <row r="7" spans="1:15" ht="17" thickBot="1" x14ac:dyDescent="0.25">
      <c r="A7" s="578"/>
      <c r="B7" s="579"/>
      <c r="C7" s="579"/>
      <c r="D7" s="579"/>
      <c r="E7" s="579"/>
      <c r="F7" s="579"/>
      <c r="G7" s="579"/>
      <c r="H7" s="579"/>
      <c r="I7" s="579"/>
      <c r="J7" s="579"/>
      <c r="K7" s="579"/>
      <c r="L7" s="579"/>
      <c r="M7" s="579"/>
      <c r="N7" s="579"/>
      <c r="O7" s="8"/>
    </row>
    <row r="8" spans="1:15" s="196" customFormat="1" ht="156" x14ac:dyDescent="0.15">
      <c r="A8" s="387" t="s">
        <v>859</v>
      </c>
      <c r="B8" s="383" t="s">
        <v>600</v>
      </c>
      <c r="C8" s="398">
        <f>(I8*J8)+(I9*J9)+(I10*J10)+(I11*J11)+(I12*J12)+(I13*J13)</f>
        <v>0</v>
      </c>
      <c r="D8" s="253" t="s">
        <v>658</v>
      </c>
      <c r="E8" s="228" t="s">
        <v>652</v>
      </c>
      <c r="F8" s="228" t="s">
        <v>642</v>
      </c>
      <c r="G8" s="228" t="s">
        <v>796</v>
      </c>
      <c r="H8" s="319" t="s">
        <v>58</v>
      </c>
      <c r="I8" s="339">
        <v>0</v>
      </c>
      <c r="J8" s="320">
        <v>0.25</v>
      </c>
      <c r="K8" s="321" t="s">
        <v>753</v>
      </c>
      <c r="L8" s="371" t="s">
        <v>823</v>
      </c>
      <c r="M8" s="228" t="s">
        <v>808</v>
      </c>
      <c r="N8" s="228" t="s">
        <v>663</v>
      </c>
      <c r="O8" s="195"/>
    </row>
    <row r="9" spans="1:15" ht="107" customHeight="1" x14ac:dyDescent="0.2">
      <c r="A9" s="387"/>
      <c r="B9" s="384"/>
      <c r="C9" s="399"/>
      <c r="D9" s="291" t="s">
        <v>659</v>
      </c>
      <c r="E9" s="224" t="s">
        <v>56</v>
      </c>
      <c r="F9" s="224" t="s">
        <v>642</v>
      </c>
      <c r="G9" s="224" t="s">
        <v>769</v>
      </c>
      <c r="H9" s="322" t="s">
        <v>58</v>
      </c>
      <c r="I9" s="340">
        <v>0</v>
      </c>
      <c r="J9" s="323">
        <v>0.25</v>
      </c>
      <c r="K9" s="324" t="s">
        <v>795</v>
      </c>
      <c r="L9" s="372" t="s">
        <v>822</v>
      </c>
      <c r="M9" s="322" t="s">
        <v>809</v>
      </c>
      <c r="N9" s="224" t="s">
        <v>614</v>
      </c>
      <c r="O9" s="8"/>
    </row>
    <row r="10" spans="1:15" ht="96" x14ac:dyDescent="0.2">
      <c r="A10" s="387"/>
      <c r="B10" s="384"/>
      <c r="C10" s="399"/>
      <c r="D10" s="291" t="s">
        <v>802</v>
      </c>
      <c r="E10" s="293" t="s">
        <v>770</v>
      </c>
      <c r="F10" s="293" t="s">
        <v>693</v>
      </c>
      <c r="G10" s="224" t="s">
        <v>774</v>
      </c>
      <c r="H10" s="322" t="s">
        <v>58</v>
      </c>
      <c r="I10" s="340">
        <v>0</v>
      </c>
      <c r="J10" s="323">
        <v>0.1</v>
      </c>
      <c r="K10" s="224" t="s">
        <v>731</v>
      </c>
      <c r="L10" s="372" t="s">
        <v>824</v>
      </c>
      <c r="M10" s="322" t="s">
        <v>657</v>
      </c>
      <c r="N10" s="224" t="s">
        <v>614</v>
      </c>
      <c r="O10" s="8"/>
    </row>
    <row r="11" spans="1:15" ht="84" x14ac:dyDescent="0.2">
      <c r="A11" s="387"/>
      <c r="B11" s="384"/>
      <c r="C11" s="399"/>
      <c r="D11" s="291" t="s">
        <v>803</v>
      </c>
      <c r="E11" s="293" t="s">
        <v>656</v>
      </c>
      <c r="F11" s="293" t="s">
        <v>693</v>
      </c>
      <c r="G11" s="224" t="s">
        <v>775</v>
      </c>
      <c r="H11" s="322" t="s">
        <v>58</v>
      </c>
      <c r="I11" s="340">
        <v>0</v>
      </c>
      <c r="J11" s="323">
        <v>0.15</v>
      </c>
      <c r="K11" s="224" t="s">
        <v>777</v>
      </c>
      <c r="L11" s="373" t="s">
        <v>825</v>
      </c>
      <c r="M11" s="322" t="s">
        <v>810</v>
      </c>
      <c r="N11" s="224" t="s">
        <v>614</v>
      </c>
      <c r="O11" s="8"/>
    </row>
    <row r="12" spans="1:15" ht="49" customHeight="1" x14ac:dyDescent="0.2">
      <c r="A12" s="387"/>
      <c r="B12" s="384"/>
      <c r="C12" s="399"/>
      <c r="D12" s="307" t="s">
        <v>665</v>
      </c>
      <c r="E12" s="293" t="s">
        <v>652</v>
      </c>
      <c r="F12" s="293"/>
      <c r="G12" s="224" t="s">
        <v>811</v>
      </c>
      <c r="H12" s="322"/>
      <c r="I12" s="340">
        <v>0</v>
      </c>
      <c r="J12" s="323">
        <v>0.1</v>
      </c>
      <c r="K12" s="224" t="s">
        <v>781</v>
      </c>
      <c r="L12" s="373"/>
      <c r="M12" s="322"/>
      <c r="N12" s="224"/>
      <c r="O12" s="8"/>
    </row>
    <row r="13" spans="1:15" ht="75" customHeight="1" thickBot="1" x14ac:dyDescent="0.25">
      <c r="A13" s="387"/>
      <c r="B13" s="384"/>
      <c r="C13" s="400"/>
      <c r="D13" s="291" t="s">
        <v>804</v>
      </c>
      <c r="E13" s="224" t="s">
        <v>652</v>
      </c>
      <c r="F13" s="224" t="s">
        <v>693</v>
      </c>
      <c r="G13" s="224" t="s">
        <v>776</v>
      </c>
      <c r="H13" s="322" t="s">
        <v>58</v>
      </c>
      <c r="I13" s="340">
        <v>0</v>
      </c>
      <c r="J13" s="323">
        <v>0.15</v>
      </c>
      <c r="K13" s="224" t="s">
        <v>812</v>
      </c>
      <c r="L13" s="374" t="s">
        <v>826</v>
      </c>
      <c r="M13" s="322" t="s">
        <v>707</v>
      </c>
      <c r="N13" s="224" t="s">
        <v>614</v>
      </c>
      <c r="O13" s="8"/>
    </row>
    <row r="14" spans="1:15" ht="108" x14ac:dyDescent="0.2">
      <c r="A14" s="387"/>
      <c r="B14" s="433" t="s">
        <v>601</v>
      </c>
      <c r="C14" s="401">
        <f>(I14*J14)+(I15*J15)+(I16*J16)</f>
        <v>0</v>
      </c>
      <c r="D14" s="232" t="s">
        <v>660</v>
      </c>
      <c r="E14" s="233" t="s">
        <v>83</v>
      </c>
      <c r="F14" s="233" t="s">
        <v>642</v>
      </c>
      <c r="G14" s="233" t="s">
        <v>797</v>
      </c>
      <c r="H14" s="234" t="s">
        <v>58</v>
      </c>
      <c r="I14" s="341">
        <v>0</v>
      </c>
      <c r="J14" s="265">
        <v>0.33</v>
      </c>
      <c r="K14" s="233" t="s">
        <v>813</v>
      </c>
      <c r="L14" s="375" t="s">
        <v>829</v>
      </c>
      <c r="M14" s="234" t="s">
        <v>814</v>
      </c>
      <c r="N14" s="233" t="s">
        <v>620</v>
      </c>
      <c r="O14" s="8"/>
    </row>
    <row r="15" spans="1:15" ht="24" x14ac:dyDescent="0.2">
      <c r="A15" s="387"/>
      <c r="B15" s="434"/>
      <c r="C15" s="402"/>
      <c r="D15" s="199" t="s">
        <v>661</v>
      </c>
      <c r="E15" s="198" t="s">
        <v>63</v>
      </c>
      <c r="F15" s="198" t="s">
        <v>642</v>
      </c>
      <c r="G15" s="198" t="s">
        <v>68</v>
      </c>
      <c r="H15" s="200" t="s">
        <v>58</v>
      </c>
      <c r="I15" s="342">
        <v>0</v>
      </c>
      <c r="J15" s="227">
        <v>0.33</v>
      </c>
      <c r="K15" s="198" t="s">
        <v>732</v>
      </c>
      <c r="L15" s="376"/>
      <c r="M15" s="200" t="s">
        <v>723</v>
      </c>
      <c r="N15" s="198" t="s">
        <v>614</v>
      </c>
      <c r="O15" s="8"/>
    </row>
    <row r="16" spans="1:15" ht="37" thickBot="1" x14ac:dyDescent="0.25">
      <c r="A16" s="387"/>
      <c r="B16" s="435"/>
      <c r="C16" s="403"/>
      <c r="D16" s="308" t="s">
        <v>662</v>
      </c>
      <c r="E16" s="309" t="s">
        <v>63</v>
      </c>
      <c r="F16" s="309" t="s">
        <v>643</v>
      </c>
      <c r="G16" s="309" t="s">
        <v>73</v>
      </c>
      <c r="H16" s="310" t="s">
        <v>58</v>
      </c>
      <c r="I16" s="343">
        <v>0</v>
      </c>
      <c r="J16" s="311">
        <v>0.33</v>
      </c>
      <c r="K16" s="309" t="s">
        <v>815</v>
      </c>
      <c r="L16" s="377" t="s">
        <v>828</v>
      </c>
      <c r="M16" s="310" t="s">
        <v>709</v>
      </c>
      <c r="N16" s="309" t="s">
        <v>621</v>
      </c>
      <c r="O16" s="8"/>
    </row>
    <row r="17" spans="1:15" ht="36" x14ac:dyDescent="0.2">
      <c r="A17" s="388"/>
      <c r="B17" s="391" t="s">
        <v>633</v>
      </c>
      <c r="C17" s="413">
        <f>(I17*J17)+(I18*J18)+(I19*J19)</f>
        <v>0</v>
      </c>
      <c r="D17" s="229" t="s">
        <v>666</v>
      </c>
      <c r="E17" s="230" t="s">
        <v>653</v>
      </c>
      <c r="F17" s="230" t="s">
        <v>693</v>
      </c>
      <c r="G17" s="230" t="s">
        <v>782</v>
      </c>
      <c r="H17" s="231" t="s">
        <v>58</v>
      </c>
      <c r="I17" s="344">
        <v>0</v>
      </c>
      <c r="J17" s="266">
        <v>0.25</v>
      </c>
      <c r="K17" s="230" t="s">
        <v>734</v>
      </c>
      <c r="L17" s="378" t="s">
        <v>831</v>
      </c>
      <c r="M17" s="231" t="s">
        <v>654</v>
      </c>
      <c r="N17" s="230" t="s">
        <v>614</v>
      </c>
      <c r="O17" s="8"/>
    </row>
    <row r="18" spans="1:15" ht="36" x14ac:dyDescent="0.2">
      <c r="A18" s="292"/>
      <c r="B18" s="391"/>
      <c r="C18" s="413"/>
      <c r="D18" s="225" t="s">
        <v>667</v>
      </c>
      <c r="E18" s="201" t="s">
        <v>653</v>
      </c>
      <c r="F18" s="201"/>
      <c r="G18" s="201" t="s">
        <v>806</v>
      </c>
      <c r="H18" s="203"/>
      <c r="I18" s="344">
        <v>0</v>
      </c>
      <c r="J18" s="267">
        <v>0.5</v>
      </c>
      <c r="K18" s="201" t="s">
        <v>784</v>
      </c>
      <c r="L18" s="379" t="s">
        <v>833</v>
      </c>
      <c r="M18" s="203" t="s">
        <v>783</v>
      </c>
      <c r="N18" s="201"/>
      <c r="O18" s="8"/>
    </row>
    <row r="19" spans="1:15" ht="133" thickBot="1" x14ac:dyDescent="0.25">
      <c r="A19" s="256"/>
      <c r="B19" s="391"/>
      <c r="C19" s="414"/>
      <c r="D19" s="202" t="s">
        <v>805</v>
      </c>
      <c r="E19" s="257" t="s">
        <v>653</v>
      </c>
      <c r="F19" s="201" t="s">
        <v>642</v>
      </c>
      <c r="G19" s="201" t="s">
        <v>771</v>
      </c>
      <c r="H19" s="203" t="s">
        <v>772</v>
      </c>
      <c r="I19" s="344">
        <v>0</v>
      </c>
      <c r="J19" s="267">
        <v>0.25</v>
      </c>
      <c r="K19" s="201" t="s">
        <v>773</v>
      </c>
      <c r="L19" s="379" t="s">
        <v>832</v>
      </c>
      <c r="M19" s="201" t="s">
        <v>708</v>
      </c>
      <c r="N19" s="201" t="s">
        <v>614</v>
      </c>
      <c r="O19" s="8"/>
    </row>
    <row r="20" spans="1:15" ht="16" customHeight="1" x14ac:dyDescent="0.2">
      <c r="A20" s="570" t="s">
        <v>602</v>
      </c>
      <c r="B20" s="571"/>
      <c r="C20" s="571"/>
      <c r="D20" s="571"/>
      <c r="E20" s="571"/>
      <c r="F20" s="571"/>
      <c r="G20" s="571"/>
      <c r="H20" s="571"/>
      <c r="I20" s="571"/>
      <c r="J20" s="571"/>
      <c r="K20" s="571"/>
      <c r="L20" s="571"/>
      <c r="M20" s="571"/>
      <c r="N20" s="571"/>
      <c r="O20" s="8"/>
    </row>
    <row r="21" spans="1:15" ht="17" thickBot="1" x14ac:dyDescent="0.25">
      <c r="A21" s="572"/>
      <c r="B21" s="573"/>
      <c r="C21" s="573"/>
      <c r="D21" s="573"/>
      <c r="E21" s="573"/>
      <c r="F21" s="573"/>
      <c r="G21" s="573"/>
      <c r="H21" s="573"/>
      <c r="I21" s="573"/>
      <c r="J21" s="573"/>
      <c r="K21" s="573"/>
      <c r="L21" s="573"/>
      <c r="M21" s="573"/>
      <c r="N21" s="573"/>
      <c r="O21" s="8"/>
    </row>
    <row r="22" spans="1:15" ht="60" customHeight="1" thickBot="1" x14ac:dyDescent="0.25">
      <c r="A22" s="385" t="s">
        <v>859</v>
      </c>
      <c r="B22" s="315" t="s">
        <v>624</v>
      </c>
      <c r="C22" s="315"/>
      <c r="D22" s="316" t="s">
        <v>668</v>
      </c>
      <c r="E22" s="315" t="s">
        <v>623</v>
      </c>
      <c r="F22" s="315" t="s">
        <v>644</v>
      </c>
      <c r="G22" s="315" t="s">
        <v>625</v>
      </c>
      <c r="H22" s="316" t="s">
        <v>735</v>
      </c>
      <c r="I22" s="346">
        <v>0</v>
      </c>
      <c r="J22" s="317">
        <v>1</v>
      </c>
      <c r="K22" s="318" t="s">
        <v>736</v>
      </c>
      <c r="L22" s="361" t="s">
        <v>834</v>
      </c>
      <c r="M22" s="315" t="s">
        <v>710</v>
      </c>
      <c r="N22" s="315" t="s">
        <v>711</v>
      </c>
      <c r="O22" s="8"/>
    </row>
    <row r="23" spans="1:15" ht="73" hidden="1" customHeight="1" thickBot="1" x14ac:dyDescent="0.25">
      <c r="A23" s="386"/>
      <c r="B23" s="312"/>
      <c r="C23" s="312"/>
      <c r="D23" s="312"/>
      <c r="E23" s="313" t="s">
        <v>123</v>
      </c>
      <c r="F23" s="313" t="s">
        <v>598</v>
      </c>
      <c r="G23" s="313" t="s">
        <v>124</v>
      </c>
      <c r="H23" s="314" t="s">
        <v>757</v>
      </c>
      <c r="I23" s="347"/>
      <c r="J23" s="314"/>
      <c r="K23" s="314"/>
      <c r="L23" s="345"/>
      <c r="M23" s="312"/>
      <c r="N23" s="313" t="s">
        <v>126</v>
      </c>
      <c r="O23" s="8"/>
    </row>
    <row r="24" spans="1:15" ht="56" hidden="1" customHeight="1" thickBot="1" x14ac:dyDescent="0.25">
      <c r="A24" s="386"/>
      <c r="B24" s="396"/>
      <c r="C24" s="249"/>
      <c r="D24" s="249" t="s">
        <v>670</v>
      </c>
      <c r="E24" s="206" t="s">
        <v>135</v>
      </c>
      <c r="F24" s="206" t="s">
        <v>598</v>
      </c>
      <c r="G24" s="206" t="s">
        <v>136</v>
      </c>
      <c r="H24" s="269" t="s">
        <v>758</v>
      </c>
      <c r="I24" s="348"/>
      <c r="J24" s="269"/>
      <c r="K24" s="270"/>
      <c r="L24" s="362"/>
      <c r="M24" s="207"/>
      <c r="N24" s="206" t="s">
        <v>138</v>
      </c>
      <c r="O24" s="8"/>
    </row>
    <row r="25" spans="1:15" ht="73" hidden="1" customHeight="1" thickBot="1" x14ac:dyDescent="0.25">
      <c r="A25" s="386"/>
      <c r="B25" s="396"/>
      <c r="C25" s="249"/>
      <c r="D25" s="249" t="s">
        <v>671</v>
      </c>
      <c r="E25" s="204" t="s">
        <v>140</v>
      </c>
      <c r="F25" s="204" t="s">
        <v>598</v>
      </c>
      <c r="G25" s="204" t="s">
        <v>141</v>
      </c>
      <c r="H25" s="271" t="s">
        <v>759</v>
      </c>
      <c r="I25" s="348"/>
      <c r="J25" s="271"/>
      <c r="K25" s="268"/>
      <c r="L25" s="363"/>
      <c r="M25" s="205"/>
      <c r="N25" s="204" t="s">
        <v>138</v>
      </c>
      <c r="O25" s="8"/>
    </row>
    <row r="26" spans="1:15" ht="61" hidden="1" customHeight="1" thickBot="1" x14ac:dyDescent="0.25">
      <c r="A26" s="386"/>
      <c r="B26" s="396"/>
      <c r="C26" s="249"/>
      <c r="D26" s="249" t="s">
        <v>672</v>
      </c>
      <c r="E26" s="204" t="s">
        <v>145</v>
      </c>
      <c r="F26" s="204" t="s">
        <v>598</v>
      </c>
      <c r="G26" s="204" t="s">
        <v>146</v>
      </c>
      <c r="H26" s="271" t="s">
        <v>759</v>
      </c>
      <c r="I26" s="348"/>
      <c r="J26" s="271"/>
      <c r="K26" s="268"/>
      <c r="L26" s="363"/>
      <c r="M26" s="205"/>
      <c r="N26" s="204" t="s">
        <v>148</v>
      </c>
      <c r="O26" s="8"/>
    </row>
    <row r="27" spans="1:15" ht="73" hidden="1" customHeight="1" thickBot="1" x14ac:dyDescent="0.25">
      <c r="A27" s="386"/>
      <c r="B27" s="396"/>
      <c r="C27" s="249"/>
      <c r="D27" s="249" t="s">
        <v>673</v>
      </c>
      <c r="E27" s="204" t="s">
        <v>150</v>
      </c>
      <c r="F27" s="204" t="s">
        <v>598</v>
      </c>
      <c r="G27" s="204" t="s">
        <v>151</v>
      </c>
      <c r="H27" s="271" t="s">
        <v>760</v>
      </c>
      <c r="I27" s="348"/>
      <c r="J27" s="271"/>
      <c r="K27" s="268"/>
      <c r="L27" s="363"/>
      <c r="M27" s="205"/>
      <c r="N27" s="204" t="s">
        <v>154</v>
      </c>
      <c r="O27" s="8"/>
    </row>
    <row r="28" spans="1:15" ht="60" x14ac:dyDescent="0.2">
      <c r="A28" s="386"/>
      <c r="B28" s="396"/>
      <c r="C28" s="415">
        <f>(I28*J28)+(I33*J33)+(I35*J35)+(I36*J36)+(I37*J37)</f>
        <v>0</v>
      </c>
      <c r="D28" s="249" t="s">
        <v>669</v>
      </c>
      <c r="E28" s="204" t="s">
        <v>156</v>
      </c>
      <c r="F28" s="204" t="s">
        <v>646</v>
      </c>
      <c r="G28" s="204" t="s">
        <v>622</v>
      </c>
      <c r="H28" s="289" t="s">
        <v>607</v>
      </c>
      <c r="I28" s="349">
        <v>0</v>
      </c>
      <c r="J28" s="325">
        <v>0.2</v>
      </c>
      <c r="K28" s="204" t="s">
        <v>747</v>
      </c>
      <c r="L28" s="364" t="s">
        <v>768</v>
      </c>
      <c r="M28" s="205"/>
      <c r="N28" s="204" t="s">
        <v>160</v>
      </c>
      <c r="O28" s="8"/>
    </row>
    <row r="29" spans="1:15" ht="73" hidden="1" customHeight="1" thickBot="1" x14ac:dyDescent="0.25">
      <c r="A29" s="386"/>
      <c r="B29" s="396"/>
      <c r="C29" s="416"/>
      <c r="D29" s="249" t="s">
        <v>674</v>
      </c>
      <c r="E29" s="204" t="s">
        <v>162</v>
      </c>
      <c r="F29" s="204" t="s">
        <v>598</v>
      </c>
      <c r="G29" s="204" t="s">
        <v>712</v>
      </c>
      <c r="H29" s="289" t="s">
        <v>761</v>
      </c>
      <c r="I29" s="349"/>
      <c r="J29" s="289"/>
      <c r="K29" s="204"/>
      <c r="L29" s="364"/>
      <c r="M29" s="205"/>
      <c r="N29" s="204" t="s">
        <v>138</v>
      </c>
      <c r="O29" s="8"/>
    </row>
    <row r="30" spans="1:15" ht="61" hidden="1" customHeight="1" thickBot="1" x14ac:dyDescent="0.25">
      <c r="A30" s="386"/>
      <c r="B30" s="396"/>
      <c r="C30" s="416"/>
      <c r="D30" s="249" t="s">
        <v>675</v>
      </c>
      <c r="E30" s="204" t="s">
        <v>166</v>
      </c>
      <c r="F30" s="204" t="s">
        <v>598</v>
      </c>
      <c r="G30" s="204" t="s">
        <v>167</v>
      </c>
      <c r="H30" s="289" t="s">
        <v>762</v>
      </c>
      <c r="I30" s="349"/>
      <c r="J30" s="289"/>
      <c r="K30" s="204"/>
      <c r="L30" s="364"/>
      <c r="M30" s="205"/>
      <c r="N30" s="204" t="s">
        <v>170</v>
      </c>
      <c r="O30" s="8"/>
    </row>
    <row r="31" spans="1:15" ht="73" hidden="1" customHeight="1" thickBot="1" x14ac:dyDescent="0.25">
      <c r="A31" s="386"/>
      <c r="B31" s="396"/>
      <c r="C31" s="416"/>
      <c r="D31" s="249" t="s">
        <v>676</v>
      </c>
      <c r="E31" s="204" t="s">
        <v>172</v>
      </c>
      <c r="F31" s="204" t="s">
        <v>598</v>
      </c>
      <c r="G31" s="204" t="s">
        <v>173</v>
      </c>
      <c r="H31" s="289" t="s">
        <v>763</v>
      </c>
      <c r="I31" s="349"/>
      <c r="J31" s="289"/>
      <c r="K31" s="204"/>
      <c r="L31" s="364"/>
      <c r="M31" s="205"/>
      <c r="N31" s="204" t="s">
        <v>175</v>
      </c>
      <c r="O31" s="8"/>
    </row>
    <row r="32" spans="1:15" ht="121" hidden="1" customHeight="1" thickBot="1" x14ac:dyDescent="0.25">
      <c r="A32" s="386"/>
      <c r="B32" s="396"/>
      <c r="C32" s="416"/>
      <c r="D32" s="249" t="s">
        <v>677</v>
      </c>
      <c r="E32" s="204" t="s">
        <v>180</v>
      </c>
      <c r="F32" s="204" t="s">
        <v>598</v>
      </c>
      <c r="G32" s="204" t="s">
        <v>181</v>
      </c>
      <c r="H32" s="289" t="s">
        <v>764</v>
      </c>
      <c r="I32" s="349"/>
      <c r="J32" s="289"/>
      <c r="K32" s="204"/>
      <c r="L32" s="364"/>
      <c r="M32" s="205"/>
      <c r="N32" s="204" t="s">
        <v>184</v>
      </c>
      <c r="O32" s="8"/>
    </row>
    <row r="33" spans="1:15" ht="60" x14ac:dyDescent="0.2">
      <c r="A33" s="386"/>
      <c r="B33" s="396"/>
      <c r="C33" s="416"/>
      <c r="D33" s="249" t="s">
        <v>670</v>
      </c>
      <c r="E33" s="204" t="s">
        <v>186</v>
      </c>
      <c r="F33" s="204" t="s">
        <v>647</v>
      </c>
      <c r="G33" s="204" t="s">
        <v>800</v>
      </c>
      <c r="H33" s="289" t="s">
        <v>607</v>
      </c>
      <c r="I33" s="349">
        <v>0</v>
      </c>
      <c r="J33" s="325">
        <v>0.2</v>
      </c>
      <c r="K33" s="204" t="s">
        <v>748</v>
      </c>
      <c r="L33" s="364"/>
      <c r="M33" s="205"/>
      <c r="N33" s="204" t="s">
        <v>190</v>
      </c>
      <c r="O33" s="8"/>
    </row>
    <row r="34" spans="1:15" ht="73" hidden="1" customHeight="1" thickBot="1" x14ac:dyDescent="0.25">
      <c r="A34" s="386"/>
      <c r="B34" s="396"/>
      <c r="C34" s="416"/>
      <c r="D34" s="289" t="s">
        <v>669</v>
      </c>
      <c r="E34" s="204" t="s">
        <v>191</v>
      </c>
      <c r="F34" s="204" t="s">
        <v>598</v>
      </c>
      <c r="G34" s="204" t="s">
        <v>192</v>
      </c>
      <c r="H34" s="289" t="s">
        <v>765</v>
      </c>
      <c r="I34" s="349"/>
      <c r="J34" s="289"/>
      <c r="K34" s="204"/>
      <c r="L34" s="364"/>
      <c r="M34" s="205"/>
      <c r="N34" s="204" t="s">
        <v>194</v>
      </c>
      <c r="O34" s="8"/>
    </row>
    <row r="35" spans="1:15" ht="36" x14ac:dyDescent="0.2">
      <c r="A35" s="386"/>
      <c r="B35" s="396"/>
      <c r="C35" s="416"/>
      <c r="D35" s="289" t="s">
        <v>671</v>
      </c>
      <c r="E35" s="204" t="s">
        <v>195</v>
      </c>
      <c r="F35" s="204" t="s">
        <v>645</v>
      </c>
      <c r="G35" s="204" t="s">
        <v>799</v>
      </c>
      <c r="H35" s="289" t="s">
        <v>607</v>
      </c>
      <c r="I35" s="349">
        <v>0</v>
      </c>
      <c r="J35" s="325">
        <v>0.2</v>
      </c>
      <c r="K35" s="204" t="s">
        <v>748</v>
      </c>
      <c r="L35" s="364" t="s">
        <v>835</v>
      </c>
      <c r="M35" s="205"/>
      <c r="N35" s="204" t="s">
        <v>199</v>
      </c>
      <c r="O35" s="8"/>
    </row>
    <row r="36" spans="1:15" ht="36" x14ac:dyDescent="0.2">
      <c r="A36" s="386"/>
      <c r="B36" s="396"/>
      <c r="C36" s="416"/>
      <c r="D36" s="289" t="s">
        <v>672</v>
      </c>
      <c r="E36" s="204" t="s">
        <v>200</v>
      </c>
      <c r="F36" s="204" t="s">
        <v>610</v>
      </c>
      <c r="G36" s="204" t="s">
        <v>798</v>
      </c>
      <c r="H36" s="289" t="s">
        <v>611</v>
      </c>
      <c r="I36" s="349">
        <v>0</v>
      </c>
      <c r="J36" s="325">
        <v>0.2</v>
      </c>
      <c r="K36" s="204" t="s">
        <v>748</v>
      </c>
      <c r="L36" s="364" t="s">
        <v>836</v>
      </c>
      <c r="M36" s="205"/>
      <c r="N36" s="204" t="s">
        <v>154</v>
      </c>
      <c r="O36" s="8"/>
    </row>
    <row r="37" spans="1:15" ht="49" thickBot="1" x14ac:dyDescent="0.25">
      <c r="A37" s="386"/>
      <c r="B37" s="396"/>
      <c r="C37" s="417"/>
      <c r="D37" s="289" t="s">
        <v>673</v>
      </c>
      <c r="E37" s="204" t="s">
        <v>211</v>
      </c>
      <c r="F37" s="204" t="s">
        <v>642</v>
      </c>
      <c r="G37" s="204" t="s">
        <v>816</v>
      </c>
      <c r="H37" s="289" t="s">
        <v>607</v>
      </c>
      <c r="I37" s="349">
        <v>0</v>
      </c>
      <c r="J37" s="325">
        <v>0.2</v>
      </c>
      <c r="K37" s="204" t="s">
        <v>748</v>
      </c>
      <c r="L37" s="364" t="s">
        <v>837</v>
      </c>
      <c r="M37" s="205"/>
      <c r="N37" s="204" t="s">
        <v>215</v>
      </c>
      <c r="O37" s="8"/>
    </row>
    <row r="38" spans="1:15" ht="73" hidden="1" customHeight="1" thickBot="1" x14ac:dyDescent="0.25">
      <c r="A38" s="386"/>
      <c r="B38" s="396"/>
      <c r="C38" s="249"/>
      <c r="D38" s="249" t="s">
        <v>678</v>
      </c>
      <c r="E38" s="204" t="s">
        <v>217</v>
      </c>
      <c r="F38" s="204" t="s">
        <v>598</v>
      </c>
      <c r="G38" s="204" t="s">
        <v>218</v>
      </c>
      <c r="H38" s="271" t="s">
        <v>766</v>
      </c>
      <c r="I38" s="348"/>
      <c r="J38" s="271"/>
      <c r="K38" s="268"/>
      <c r="L38" s="363"/>
      <c r="M38" s="205"/>
      <c r="N38" s="204" t="s">
        <v>199</v>
      </c>
      <c r="O38" s="8"/>
    </row>
    <row r="39" spans="1:15" ht="48" x14ac:dyDescent="0.2">
      <c r="A39" s="386"/>
      <c r="B39" s="380" t="s">
        <v>603</v>
      </c>
      <c r="C39" s="418">
        <f>(I39*J39)+(I40*J40)+(I41*J41)+(I43*J43)+(I45*J45)+(I46*J46)+(I48*J48)*(I49*J49)</f>
        <v>0</v>
      </c>
      <c r="D39" s="250" t="s">
        <v>679</v>
      </c>
      <c r="E39" s="238" t="s">
        <v>713</v>
      </c>
      <c r="F39" s="238" t="s">
        <v>643</v>
      </c>
      <c r="G39" s="238" t="s">
        <v>695</v>
      </c>
      <c r="H39" s="264" t="s">
        <v>607</v>
      </c>
      <c r="I39" s="350">
        <v>0</v>
      </c>
      <c r="J39" s="272">
        <v>0.1</v>
      </c>
      <c r="K39" s="273" t="s">
        <v>737</v>
      </c>
      <c r="L39" s="365"/>
      <c r="M39" s="238" t="s">
        <v>714</v>
      </c>
      <c r="N39" s="238" t="s">
        <v>606</v>
      </c>
      <c r="O39" s="8"/>
    </row>
    <row r="40" spans="1:15" ht="258" customHeight="1" x14ac:dyDescent="0.2">
      <c r="A40" s="386"/>
      <c r="B40" s="381"/>
      <c r="C40" s="419"/>
      <c r="D40" s="251" t="s">
        <v>680</v>
      </c>
      <c r="E40" s="208" t="s">
        <v>229</v>
      </c>
      <c r="F40" s="208" t="s">
        <v>642</v>
      </c>
      <c r="G40" s="208" t="s">
        <v>787</v>
      </c>
      <c r="H40" s="209" t="s">
        <v>58</v>
      </c>
      <c r="I40" s="351">
        <v>0</v>
      </c>
      <c r="J40" s="245">
        <v>0.15</v>
      </c>
      <c r="K40" s="211" t="s">
        <v>730</v>
      </c>
      <c r="L40" s="366" t="s">
        <v>827</v>
      </c>
      <c r="M40" s="209" t="s">
        <v>817</v>
      </c>
      <c r="N40" s="208" t="s">
        <v>612</v>
      </c>
      <c r="O40" s="8"/>
    </row>
    <row r="41" spans="1:15" ht="36" x14ac:dyDescent="0.2">
      <c r="A41" s="386"/>
      <c r="B41" s="381"/>
      <c r="C41" s="419"/>
      <c r="D41" s="251" t="s">
        <v>681</v>
      </c>
      <c r="E41" s="208" t="s">
        <v>636</v>
      </c>
      <c r="F41" s="208" t="s">
        <v>642</v>
      </c>
      <c r="G41" s="208" t="s">
        <v>785</v>
      </c>
      <c r="H41" s="290" t="s">
        <v>615</v>
      </c>
      <c r="I41" s="351">
        <v>0</v>
      </c>
      <c r="J41" s="326">
        <v>0.1</v>
      </c>
      <c r="K41" s="211" t="s">
        <v>786</v>
      </c>
      <c r="L41" s="366" t="s">
        <v>838</v>
      </c>
      <c r="M41" s="210" t="s">
        <v>767</v>
      </c>
      <c r="N41" s="208" t="s">
        <v>240</v>
      </c>
      <c r="O41" s="8"/>
    </row>
    <row r="42" spans="1:15" ht="69" customHeight="1" x14ac:dyDescent="0.2">
      <c r="A42" s="386"/>
      <c r="B42" s="381"/>
      <c r="C42" s="419"/>
      <c r="D42" s="251" t="s">
        <v>682</v>
      </c>
      <c r="E42" s="208" t="s">
        <v>262</v>
      </c>
      <c r="F42" s="208" t="s">
        <v>648</v>
      </c>
      <c r="G42" s="208" t="s">
        <v>750</v>
      </c>
      <c r="H42" s="211"/>
      <c r="I42" s="351"/>
      <c r="J42" s="245">
        <v>0</v>
      </c>
      <c r="K42" s="211" t="s">
        <v>801</v>
      </c>
      <c r="L42" s="366" t="s">
        <v>839</v>
      </c>
      <c r="M42" s="211" t="s">
        <v>631</v>
      </c>
      <c r="N42" s="208" t="s">
        <v>632</v>
      </c>
      <c r="O42" s="8"/>
    </row>
    <row r="43" spans="1:15" ht="47" customHeight="1" x14ac:dyDescent="0.2">
      <c r="A43" s="386"/>
      <c r="B43" s="381"/>
      <c r="C43" s="419"/>
      <c r="D43" s="251" t="s">
        <v>683</v>
      </c>
      <c r="E43" s="208" t="s">
        <v>242</v>
      </c>
      <c r="F43" s="208" t="s">
        <v>642</v>
      </c>
      <c r="G43" s="208" t="s">
        <v>738</v>
      </c>
      <c r="H43" s="209" t="s">
        <v>607</v>
      </c>
      <c r="I43" s="351">
        <v>0</v>
      </c>
      <c r="J43" s="245">
        <v>0.1</v>
      </c>
      <c r="K43" s="211" t="s">
        <v>751</v>
      </c>
      <c r="L43" s="366" t="s">
        <v>840</v>
      </c>
      <c r="M43" s="208" t="s">
        <v>715</v>
      </c>
      <c r="N43" s="208" t="s">
        <v>716</v>
      </c>
      <c r="O43" s="8"/>
    </row>
    <row r="44" spans="1:15" ht="37" hidden="1" customHeight="1" thickBot="1" x14ac:dyDescent="0.25">
      <c r="A44" s="386"/>
      <c r="B44" s="381"/>
      <c r="C44" s="419"/>
      <c r="D44" s="251" t="s">
        <v>684</v>
      </c>
      <c r="E44" s="208" t="s">
        <v>248</v>
      </c>
      <c r="F44" s="208" t="s">
        <v>613</v>
      </c>
      <c r="G44" s="208" t="s">
        <v>249</v>
      </c>
      <c r="H44" s="209" t="s">
        <v>62</v>
      </c>
      <c r="I44" s="351"/>
      <c r="J44" s="209"/>
      <c r="K44" s="211"/>
      <c r="L44" s="366"/>
      <c r="M44" s="209"/>
      <c r="N44" s="208" t="s">
        <v>240</v>
      </c>
      <c r="O44" s="8"/>
    </row>
    <row r="45" spans="1:15" ht="36" x14ac:dyDescent="0.2">
      <c r="A45" s="386"/>
      <c r="B45" s="381"/>
      <c r="C45" s="419"/>
      <c r="D45" s="251" t="s">
        <v>684</v>
      </c>
      <c r="E45" s="208" t="s">
        <v>250</v>
      </c>
      <c r="F45" s="208" t="s">
        <v>642</v>
      </c>
      <c r="G45" s="208" t="s">
        <v>630</v>
      </c>
      <c r="H45" s="209" t="s">
        <v>607</v>
      </c>
      <c r="I45" s="351">
        <v>0</v>
      </c>
      <c r="J45" s="245">
        <v>0.1</v>
      </c>
      <c r="K45" s="211" t="s">
        <v>751</v>
      </c>
      <c r="L45" s="366" t="s">
        <v>841</v>
      </c>
      <c r="M45" s="258"/>
      <c r="N45" s="208" t="s">
        <v>614</v>
      </c>
      <c r="O45" s="8"/>
    </row>
    <row r="46" spans="1:15" ht="60" x14ac:dyDescent="0.2">
      <c r="A46" s="386"/>
      <c r="B46" s="381"/>
      <c r="C46" s="419"/>
      <c r="D46" s="251" t="s">
        <v>685</v>
      </c>
      <c r="E46" s="208" t="s">
        <v>382</v>
      </c>
      <c r="F46" s="208" t="s">
        <v>608</v>
      </c>
      <c r="G46" s="208" t="s">
        <v>754</v>
      </c>
      <c r="H46" s="209" t="s">
        <v>611</v>
      </c>
      <c r="I46" s="351">
        <v>0</v>
      </c>
      <c r="J46" s="245">
        <v>0.2</v>
      </c>
      <c r="K46" s="211" t="s">
        <v>788</v>
      </c>
      <c r="L46" s="366" t="s">
        <v>842</v>
      </c>
      <c r="M46" s="208" t="s">
        <v>790</v>
      </c>
      <c r="N46" s="208" t="s">
        <v>609</v>
      </c>
      <c r="O46" s="8"/>
    </row>
    <row r="47" spans="1:15" ht="61" hidden="1" customHeight="1" thickBot="1" x14ac:dyDescent="0.25">
      <c r="A47" s="386"/>
      <c r="B47" s="381"/>
      <c r="C47" s="419"/>
      <c r="D47" s="251" t="s">
        <v>687</v>
      </c>
      <c r="E47" s="208" t="s">
        <v>258</v>
      </c>
      <c r="F47" s="208" t="s">
        <v>613</v>
      </c>
      <c r="G47" s="208" t="s">
        <v>259</v>
      </c>
      <c r="H47" s="209" t="s">
        <v>62</v>
      </c>
      <c r="I47" s="351"/>
      <c r="J47" s="209"/>
      <c r="K47" s="211"/>
      <c r="L47" s="366"/>
      <c r="M47" s="209"/>
      <c r="N47" s="208" t="s">
        <v>261</v>
      </c>
      <c r="O47" s="8"/>
    </row>
    <row r="48" spans="1:15" ht="61" customHeight="1" x14ac:dyDescent="0.2">
      <c r="A48" s="386"/>
      <c r="B48" s="381"/>
      <c r="C48" s="419"/>
      <c r="D48" s="251" t="s">
        <v>686</v>
      </c>
      <c r="E48" s="208" t="s">
        <v>637</v>
      </c>
      <c r="F48" s="208" t="s">
        <v>627</v>
      </c>
      <c r="G48" s="208" t="s">
        <v>385</v>
      </c>
      <c r="H48" s="209" t="s">
        <v>615</v>
      </c>
      <c r="I48" s="351">
        <v>0</v>
      </c>
      <c r="J48" s="245">
        <v>0.15</v>
      </c>
      <c r="K48" s="211" t="s">
        <v>749</v>
      </c>
      <c r="L48" s="366" t="s">
        <v>843</v>
      </c>
      <c r="M48" s="208" t="s">
        <v>789</v>
      </c>
      <c r="N48" s="208" t="s">
        <v>609</v>
      </c>
      <c r="O48" s="8"/>
    </row>
    <row r="49" spans="1:15" ht="85" thickBot="1" x14ac:dyDescent="0.25">
      <c r="A49" s="386"/>
      <c r="B49" s="382"/>
      <c r="C49" s="420"/>
      <c r="D49" s="252" t="s">
        <v>687</v>
      </c>
      <c r="E49" s="239" t="s">
        <v>267</v>
      </c>
      <c r="F49" s="239" t="s">
        <v>642</v>
      </c>
      <c r="G49" s="239" t="s">
        <v>268</v>
      </c>
      <c r="H49" s="240" t="s">
        <v>58</v>
      </c>
      <c r="I49" s="352">
        <v>0</v>
      </c>
      <c r="J49" s="274">
        <v>0.1</v>
      </c>
      <c r="K49" s="275" t="s">
        <v>730</v>
      </c>
      <c r="L49" s="367" t="s">
        <v>844</v>
      </c>
      <c r="M49" s="240"/>
      <c r="N49" s="239" t="s">
        <v>616</v>
      </c>
      <c r="O49" s="8"/>
    </row>
    <row r="50" spans="1:15" ht="96" x14ac:dyDescent="0.2">
      <c r="A50" s="386"/>
      <c r="B50" s="389" t="s">
        <v>619</v>
      </c>
      <c r="C50" s="421">
        <f>(I50*J50)+(I51*J51)+(I52*J52)</f>
        <v>0</v>
      </c>
      <c r="D50" s="235" t="s">
        <v>688</v>
      </c>
      <c r="E50" s="236" t="s">
        <v>409</v>
      </c>
      <c r="F50" s="236" t="s">
        <v>694</v>
      </c>
      <c r="G50" s="236" t="s">
        <v>717</v>
      </c>
      <c r="H50" s="237" t="s">
        <v>58</v>
      </c>
      <c r="I50" s="353">
        <v>0</v>
      </c>
      <c r="J50" s="276">
        <v>0.4</v>
      </c>
      <c r="K50" s="277" t="s">
        <v>739</v>
      </c>
      <c r="L50" s="368" t="s">
        <v>845</v>
      </c>
      <c r="M50" s="237" t="s">
        <v>718</v>
      </c>
      <c r="N50" s="236" t="s">
        <v>699</v>
      </c>
      <c r="O50" s="8"/>
    </row>
    <row r="51" spans="1:15" ht="63" customHeight="1" x14ac:dyDescent="0.2">
      <c r="A51" s="386"/>
      <c r="B51" s="389"/>
      <c r="C51" s="422"/>
      <c r="D51" s="212" t="s">
        <v>689</v>
      </c>
      <c r="E51" s="213" t="s">
        <v>409</v>
      </c>
      <c r="F51" s="213" t="s">
        <v>694</v>
      </c>
      <c r="G51" s="213" t="s">
        <v>719</v>
      </c>
      <c r="H51" s="214" t="s">
        <v>58</v>
      </c>
      <c r="I51" s="353">
        <v>0</v>
      </c>
      <c r="J51" s="278">
        <v>0.3</v>
      </c>
      <c r="K51" s="279" t="s">
        <v>739</v>
      </c>
      <c r="L51" s="369" t="s">
        <v>846</v>
      </c>
      <c r="M51" s="214" t="s">
        <v>720</v>
      </c>
      <c r="N51" s="213" t="s">
        <v>699</v>
      </c>
      <c r="O51" s="8"/>
    </row>
    <row r="52" spans="1:15" ht="70" customHeight="1" x14ac:dyDescent="0.2">
      <c r="A52" s="386"/>
      <c r="B52" s="389"/>
      <c r="C52" s="422"/>
      <c r="D52" s="212" t="s">
        <v>690</v>
      </c>
      <c r="E52" s="213" t="s">
        <v>655</v>
      </c>
      <c r="F52" s="213" t="s">
        <v>694</v>
      </c>
      <c r="G52" s="213" t="s">
        <v>791</v>
      </c>
      <c r="H52" s="214" t="s">
        <v>58</v>
      </c>
      <c r="I52" s="353">
        <v>0</v>
      </c>
      <c r="J52" s="278">
        <v>0.3</v>
      </c>
      <c r="K52" s="279" t="s">
        <v>746</v>
      </c>
      <c r="L52" s="369"/>
      <c r="M52" s="213" t="s">
        <v>792</v>
      </c>
      <c r="N52" s="213" t="s">
        <v>699</v>
      </c>
      <c r="O52" s="8"/>
    </row>
    <row r="53" spans="1:15" ht="46" customHeight="1" thickBot="1" x14ac:dyDescent="0.25">
      <c r="A53" s="259"/>
      <c r="B53" s="390"/>
      <c r="C53" s="423"/>
      <c r="D53" s="221" t="s">
        <v>691</v>
      </c>
      <c r="E53" s="222" t="s">
        <v>702</v>
      </c>
      <c r="F53" s="222" t="s">
        <v>704</v>
      </c>
      <c r="G53" s="222" t="s">
        <v>703</v>
      </c>
      <c r="H53" s="223" t="s">
        <v>721</v>
      </c>
      <c r="I53" s="353">
        <v>0</v>
      </c>
      <c r="J53" s="223"/>
      <c r="K53" s="223" t="s">
        <v>740</v>
      </c>
      <c r="L53" s="370" t="s">
        <v>847</v>
      </c>
      <c r="M53" s="223" t="s">
        <v>722</v>
      </c>
      <c r="N53" s="222" t="s">
        <v>705</v>
      </c>
      <c r="O53" s="8"/>
    </row>
    <row r="54" spans="1:15" ht="16" customHeight="1" x14ac:dyDescent="0.2">
      <c r="A54" s="580" t="s">
        <v>858</v>
      </c>
      <c r="B54" s="581"/>
      <c r="C54" s="581"/>
      <c r="D54" s="581"/>
      <c r="E54" s="581"/>
      <c r="F54" s="581"/>
      <c r="G54" s="581"/>
      <c r="H54" s="581"/>
      <c r="I54" s="581"/>
      <c r="J54" s="581"/>
      <c r="K54" s="581"/>
      <c r="L54" s="581"/>
      <c r="M54" s="581"/>
      <c r="N54" s="581"/>
      <c r="O54" s="8"/>
    </row>
    <row r="55" spans="1:15" ht="17" thickBot="1" x14ac:dyDescent="0.25">
      <c r="A55" s="582"/>
      <c r="B55" s="583"/>
      <c r="C55" s="583"/>
      <c r="D55" s="583"/>
      <c r="E55" s="583"/>
      <c r="F55" s="583"/>
      <c r="G55" s="583"/>
      <c r="H55" s="583"/>
      <c r="I55" s="583"/>
      <c r="J55" s="583"/>
      <c r="K55" s="583"/>
      <c r="L55" s="583"/>
      <c r="M55" s="583"/>
      <c r="N55" s="583"/>
      <c r="O55" s="8"/>
    </row>
    <row r="56" spans="1:15" ht="37" hidden="1" thickBot="1" x14ac:dyDescent="0.25">
      <c r="A56" s="260"/>
      <c r="B56" s="255" t="s">
        <v>271</v>
      </c>
      <c r="C56" s="11"/>
      <c r="D56" s="11"/>
      <c r="E56" s="10" t="s">
        <v>272</v>
      </c>
      <c r="F56" s="10"/>
      <c r="G56" s="10" t="s">
        <v>273</v>
      </c>
      <c r="H56" s="15" t="s">
        <v>62</v>
      </c>
      <c r="I56" s="15"/>
      <c r="J56" s="15"/>
      <c r="K56" s="15"/>
      <c r="L56" s="15"/>
      <c r="M56" s="15"/>
      <c r="N56" s="10" t="s">
        <v>275</v>
      </c>
      <c r="O56" s="8"/>
    </row>
    <row r="57" spans="1:15" ht="48" hidden="1" x14ac:dyDescent="0.2">
      <c r="A57" s="260"/>
      <c r="B57" s="254"/>
      <c r="C57" s="197"/>
      <c r="D57" s="197"/>
      <c r="E57" s="193" t="s">
        <v>277</v>
      </c>
      <c r="F57" s="193"/>
      <c r="G57" s="193" t="s">
        <v>278</v>
      </c>
      <c r="H57" s="194" t="s">
        <v>62</v>
      </c>
      <c r="I57" s="194"/>
      <c r="J57" s="194"/>
      <c r="K57" s="194"/>
      <c r="L57" s="194"/>
      <c r="M57" s="194"/>
      <c r="N57" s="193" t="s">
        <v>280</v>
      </c>
      <c r="O57" s="8"/>
    </row>
    <row r="58" spans="1:15" ht="48" hidden="1" x14ac:dyDescent="0.2">
      <c r="A58" s="431" t="s">
        <v>859</v>
      </c>
      <c r="B58" s="429" t="s">
        <v>664</v>
      </c>
      <c r="C58" s="424">
        <f>(I58*J58)+(I59*J59)</f>
        <v>0.3</v>
      </c>
      <c r="D58" s="300" t="s">
        <v>692</v>
      </c>
      <c r="E58" s="215" t="s">
        <v>617</v>
      </c>
      <c r="F58" s="215" t="s">
        <v>649</v>
      </c>
      <c r="G58" s="216" t="s">
        <v>793</v>
      </c>
      <c r="H58" s="216" t="s">
        <v>58</v>
      </c>
      <c r="I58" s="280">
        <v>0.5</v>
      </c>
      <c r="J58" s="281">
        <v>0.6</v>
      </c>
      <c r="K58" s="282" t="s">
        <v>818</v>
      </c>
      <c r="L58" s="282" t="s">
        <v>848</v>
      </c>
      <c r="M58" s="216" t="s">
        <v>700</v>
      </c>
      <c r="N58" s="215" t="s">
        <v>618</v>
      </c>
      <c r="O58" s="8"/>
    </row>
    <row r="59" spans="1:15" ht="61" hidden="1" thickBot="1" x14ac:dyDescent="0.25">
      <c r="A59" s="431"/>
      <c r="B59" s="430"/>
      <c r="C59" s="425"/>
      <c r="D59" s="301" t="s">
        <v>724</v>
      </c>
      <c r="E59" s="243" t="s">
        <v>725</v>
      </c>
      <c r="F59" s="243"/>
      <c r="G59" s="244" t="s">
        <v>755</v>
      </c>
      <c r="H59" s="244" t="s">
        <v>58</v>
      </c>
      <c r="I59" s="283">
        <v>0</v>
      </c>
      <c r="J59" s="284">
        <v>0.4</v>
      </c>
      <c r="K59" s="285" t="s">
        <v>756</v>
      </c>
      <c r="L59" s="285" t="s">
        <v>849</v>
      </c>
      <c r="M59" s="244"/>
      <c r="N59" s="243" t="s">
        <v>618</v>
      </c>
      <c r="O59" s="8"/>
    </row>
    <row r="60" spans="1:15" ht="48" hidden="1" x14ac:dyDescent="0.2">
      <c r="A60" s="431"/>
      <c r="B60" s="408" t="s">
        <v>641</v>
      </c>
      <c r="C60" s="426">
        <f>(J60*I60)+(I61*J61)+(I62*J62)</f>
        <v>0.5</v>
      </c>
      <c r="D60" s="302" t="s">
        <v>706</v>
      </c>
      <c r="E60" s="241" t="s">
        <v>726</v>
      </c>
      <c r="F60" s="241"/>
      <c r="G60" s="261" t="s">
        <v>744</v>
      </c>
      <c r="H60" s="242" t="s">
        <v>58</v>
      </c>
      <c r="I60" s="242">
        <v>0.5</v>
      </c>
      <c r="J60" s="286">
        <v>0.4</v>
      </c>
      <c r="K60" s="261" t="s">
        <v>819</v>
      </c>
      <c r="L60" s="261" t="s">
        <v>850</v>
      </c>
      <c r="M60" s="242"/>
      <c r="N60" s="241" t="s">
        <v>699</v>
      </c>
      <c r="O60" s="8"/>
    </row>
    <row r="61" spans="1:15" ht="48" hidden="1" x14ac:dyDescent="0.2">
      <c r="A61" s="431"/>
      <c r="B61" s="409"/>
      <c r="C61" s="427"/>
      <c r="D61" s="303" t="s">
        <v>741</v>
      </c>
      <c r="E61" s="217" t="s">
        <v>726</v>
      </c>
      <c r="F61" s="217"/>
      <c r="G61" s="262" t="s">
        <v>752</v>
      </c>
      <c r="H61" s="218" t="s">
        <v>58</v>
      </c>
      <c r="I61" s="218">
        <v>0.5</v>
      </c>
      <c r="J61" s="287">
        <v>0.4</v>
      </c>
      <c r="K61" s="262" t="s">
        <v>820</v>
      </c>
      <c r="L61" s="262" t="s">
        <v>851</v>
      </c>
      <c r="M61" s="218"/>
      <c r="N61" s="217"/>
      <c r="O61" s="8"/>
    </row>
    <row r="62" spans="1:15" ht="49" hidden="1" thickBot="1" x14ac:dyDescent="0.25">
      <c r="A62" s="431"/>
      <c r="B62" s="410"/>
      <c r="C62" s="428"/>
      <c r="D62" s="304" t="s">
        <v>743</v>
      </c>
      <c r="E62" s="247" t="s">
        <v>726</v>
      </c>
      <c r="F62" s="247"/>
      <c r="G62" s="263" t="s">
        <v>742</v>
      </c>
      <c r="H62" s="248" t="s">
        <v>58</v>
      </c>
      <c r="I62" s="248">
        <v>0.5</v>
      </c>
      <c r="J62" s="288">
        <v>0.2</v>
      </c>
      <c r="K62" s="263" t="s">
        <v>821</v>
      </c>
      <c r="L62" s="263" t="s">
        <v>852</v>
      </c>
      <c r="M62" s="248"/>
      <c r="N62" s="247"/>
      <c r="O62" s="8"/>
    </row>
    <row r="63" spans="1:15" ht="186" customHeight="1" thickBot="1" x14ac:dyDescent="0.25">
      <c r="A63" s="431"/>
      <c r="B63" s="404" t="s">
        <v>780</v>
      </c>
      <c r="C63" s="406">
        <f>(I63*J63)+(I64*J64)</f>
        <v>0</v>
      </c>
      <c r="D63" s="328" t="s">
        <v>692</v>
      </c>
      <c r="E63" s="329" t="s">
        <v>650</v>
      </c>
      <c r="F63" s="329" t="s">
        <v>651</v>
      </c>
      <c r="G63" s="329" t="s">
        <v>779</v>
      </c>
      <c r="H63" s="330" t="s">
        <v>634</v>
      </c>
      <c r="I63" s="355">
        <v>0</v>
      </c>
      <c r="J63" s="331">
        <v>0.75</v>
      </c>
      <c r="K63" s="332" t="s">
        <v>857</v>
      </c>
      <c r="L63" s="354" t="s">
        <v>830</v>
      </c>
      <c r="M63" s="330" t="s">
        <v>778</v>
      </c>
      <c r="N63" s="329" t="s">
        <v>635</v>
      </c>
      <c r="O63" s="8"/>
    </row>
    <row r="64" spans="1:15" ht="48" x14ac:dyDescent="0.2">
      <c r="A64" s="431"/>
      <c r="B64" s="405"/>
      <c r="C64" s="407"/>
      <c r="D64" s="333" t="s">
        <v>724</v>
      </c>
      <c r="E64" s="334" t="s">
        <v>626</v>
      </c>
      <c r="F64" s="334" t="s">
        <v>627</v>
      </c>
      <c r="G64" s="334" t="s">
        <v>21</v>
      </c>
      <c r="H64" s="280" t="s">
        <v>628</v>
      </c>
      <c r="I64" s="356">
        <v>0</v>
      </c>
      <c r="J64" s="335">
        <v>0.25</v>
      </c>
      <c r="K64" s="336" t="s">
        <v>745</v>
      </c>
      <c r="L64" s="359" t="s">
        <v>853</v>
      </c>
      <c r="M64" s="334" t="s">
        <v>384</v>
      </c>
      <c r="N64" s="334" t="s">
        <v>629</v>
      </c>
      <c r="O64" s="8"/>
    </row>
    <row r="65" spans="1:15" ht="75" customHeight="1" thickBot="1" x14ac:dyDescent="0.25">
      <c r="A65" s="432"/>
      <c r="B65" s="219" t="s">
        <v>397</v>
      </c>
      <c r="C65" s="327">
        <f>J65*I65</f>
        <v>0</v>
      </c>
      <c r="D65" s="305" t="s">
        <v>706</v>
      </c>
      <c r="E65" s="220" t="s">
        <v>639</v>
      </c>
      <c r="F65" s="220" t="s">
        <v>698</v>
      </c>
      <c r="G65" s="220" t="s">
        <v>697</v>
      </c>
      <c r="H65" s="220" t="s">
        <v>640</v>
      </c>
      <c r="I65" s="357">
        <v>0</v>
      </c>
      <c r="J65" s="306">
        <v>1</v>
      </c>
      <c r="K65" s="220" t="s">
        <v>794</v>
      </c>
      <c r="L65" s="360" t="s">
        <v>854</v>
      </c>
      <c r="M65" s="220" t="s">
        <v>701</v>
      </c>
      <c r="N65" s="220" t="s">
        <v>10</v>
      </c>
      <c r="O65" s="8"/>
    </row>
  </sheetData>
  <mergeCells count="32">
    <mergeCell ref="B63:B64"/>
    <mergeCell ref="C63:C64"/>
    <mergeCell ref="B60:B62"/>
    <mergeCell ref="L3:L4"/>
    <mergeCell ref="C17:C19"/>
    <mergeCell ref="C28:C37"/>
    <mergeCell ref="C39:C49"/>
    <mergeCell ref="C50:C53"/>
    <mergeCell ref="C58:C59"/>
    <mergeCell ref="C60:C62"/>
    <mergeCell ref="B58:B59"/>
    <mergeCell ref="A54:N55"/>
    <mergeCell ref="A58:A65"/>
    <mergeCell ref="B14:B16"/>
    <mergeCell ref="B3:B4"/>
    <mergeCell ref="E3:E4"/>
    <mergeCell ref="G3:H3"/>
    <mergeCell ref="N3:N4"/>
    <mergeCell ref="F3:F4"/>
    <mergeCell ref="M3:M4"/>
    <mergeCell ref="B24:B38"/>
    <mergeCell ref="A20:N21"/>
    <mergeCell ref="A5:N7"/>
    <mergeCell ref="J3:J4"/>
    <mergeCell ref="C8:C13"/>
    <mergeCell ref="C14:C16"/>
    <mergeCell ref="B39:B49"/>
    <mergeCell ref="B8:B13"/>
    <mergeCell ref="A22:A52"/>
    <mergeCell ref="A8:A17"/>
    <mergeCell ref="B50:B53"/>
    <mergeCell ref="B17:B19"/>
  </mergeCells>
  <phoneticPr fontId="12" type="noConversion"/>
  <dataValidations count="1">
    <dataValidation type="list" allowBlank="1" showInputMessage="1" showErrorMessage="1" sqref="I58:I65 I22:I53 I8:I19">
      <formula1>SCORE</formula1>
    </dataValidation>
  </dataValidations>
  <pageMargins left="0.75" right="0.75" top="1" bottom="1" header="0.3" footer="0.3"/>
  <pageSetup scale="53" fitToHeight="3" orientation="landscape"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N30"/>
  <sheetViews>
    <sheetView topLeftCell="A2" workbookViewId="0">
      <pane xSplit="1" ySplit="4" topLeftCell="B6" activePane="bottomRight" state="frozen"/>
      <selection activeCell="A2" sqref="A2"/>
      <selection pane="topRight" activeCell="B2" sqref="B2"/>
      <selection pane="bottomLeft" activeCell="A6" sqref="A6"/>
      <selection pane="bottomRight" activeCell="B13" sqref="B13"/>
    </sheetView>
  </sheetViews>
  <sheetFormatPr baseColWidth="10" defaultColWidth="11.1640625" defaultRowHeight="16" x14ac:dyDescent="0.2"/>
  <cols>
    <col min="1" max="1" width="27" style="1" customWidth="1"/>
    <col min="2" max="2" width="36.1640625" style="1" customWidth="1"/>
    <col min="3" max="3" width="52.33203125" style="1" customWidth="1"/>
    <col min="4" max="4" width="28.1640625" style="1" customWidth="1"/>
    <col min="5" max="5" width="27.6640625" style="1" customWidth="1"/>
    <col min="6" max="6" width="9.33203125" style="1" bestFit="1" customWidth="1"/>
    <col min="7" max="7" width="11.6640625" style="1" bestFit="1" customWidth="1"/>
    <col min="8" max="8" width="9.83203125" style="1" bestFit="1" customWidth="1"/>
    <col min="9" max="9" width="12.5" style="1" customWidth="1"/>
    <col min="10" max="10" width="9.1640625" style="1" bestFit="1" customWidth="1"/>
    <col min="12" max="12" width="14" bestFit="1" customWidth="1"/>
  </cols>
  <sheetData>
    <row r="2" spans="1:14" ht="17" thickBot="1" x14ac:dyDescent="0.25"/>
    <row r="3" spans="1:14" ht="17" thickBot="1" x14ac:dyDescent="0.25">
      <c r="A3" s="442" t="s">
        <v>377</v>
      </c>
      <c r="B3" s="443"/>
      <c r="C3" s="443"/>
      <c r="D3" s="443"/>
      <c r="E3" s="443"/>
      <c r="F3" s="443"/>
      <c r="G3" s="443"/>
      <c r="H3" s="443"/>
      <c r="I3" s="443"/>
      <c r="J3" s="444"/>
    </row>
    <row r="4" spans="1:14" ht="31" customHeight="1" thickBot="1" x14ac:dyDescent="0.25">
      <c r="A4" s="5" t="s">
        <v>53</v>
      </c>
      <c r="B4" s="6" t="s">
        <v>374</v>
      </c>
      <c r="C4" s="22" t="s">
        <v>349</v>
      </c>
      <c r="D4" s="22" t="s">
        <v>376</v>
      </c>
      <c r="E4" s="7" t="s">
        <v>375</v>
      </c>
      <c r="F4" s="439" t="s">
        <v>588</v>
      </c>
      <c r="G4" s="440"/>
      <c r="H4" s="440"/>
      <c r="I4" s="440"/>
      <c r="J4" s="441"/>
    </row>
    <row r="5" spans="1:14" ht="43" customHeight="1" thickBot="1" x14ac:dyDescent="0.25">
      <c r="A5" s="437" t="s">
        <v>561</v>
      </c>
      <c r="B5" s="438"/>
      <c r="C5" s="438"/>
      <c r="D5" s="438"/>
      <c r="E5" s="438"/>
      <c r="F5" s="188" t="s">
        <v>572</v>
      </c>
      <c r="G5" s="189" t="s">
        <v>574</v>
      </c>
      <c r="H5" s="189" t="s">
        <v>573</v>
      </c>
      <c r="I5" s="190" t="s">
        <v>581</v>
      </c>
      <c r="J5" s="190" t="s">
        <v>576</v>
      </c>
    </row>
    <row r="6" spans="1:14" ht="53" x14ac:dyDescent="0.2">
      <c r="A6" s="4" t="s">
        <v>3</v>
      </c>
      <c r="B6" s="4" t="s">
        <v>542</v>
      </c>
      <c r="C6" s="4" t="s">
        <v>378</v>
      </c>
      <c r="D6" s="4" t="s">
        <v>380</v>
      </c>
      <c r="E6" s="4" t="s">
        <v>373</v>
      </c>
      <c r="F6" s="187" t="s">
        <v>569</v>
      </c>
      <c r="G6" s="187" t="s">
        <v>569</v>
      </c>
      <c r="H6" s="187" t="s">
        <v>575</v>
      </c>
      <c r="I6" s="187" t="s">
        <v>569</v>
      </c>
      <c r="J6" s="187" t="s">
        <v>577</v>
      </c>
    </row>
    <row r="7" spans="1:14" ht="154" customHeight="1" x14ac:dyDescent="0.2">
      <c r="A7" s="4" t="s">
        <v>5</v>
      </c>
      <c r="B7" s="4" t="s">
        <v>590</v>
      </c>
      <c r="C7" s="4" t="s">
        <v>370</v>
      </c>
      <c r="D7" s="4" t="s">
        <v>379</v>
      </c>
      <c r="E7" s="4" t="s">
        <v>351</v>
      </c>
      <c r="F7" s="4" t="s">
        <v>569</v>
      </c>
      <c r="G7" s="4" t="s">
        <v>569</v>
      </c>
      <c r="H7" s="4" t="s">
        <v>569</v>
      </c>
      <c r="I7" s="4" t="s">
        <v>577</v>
      </c>
      <c r="J7" s="4" t="s">
        <v>578</v>
      </c>
    </row>
    <row r="8" spans="1:14" ht="66" x14ac:dyDescent="0.2">
      <c r="A8" s="4" t="s">
        <v>365</v>
      </c>
      <c r="B8" s="4" t="s">
        <v>366</v>
      </c>
      <c r="C8" s="4" t="s">
        <v>570</v>
      </c>
      <c r="D8" s="4"/>
      <c r="E8" s="4" t="s">
        <v>367</v>
      </c>
      <c r="F8" s="4" t="s">
        <v>577</v>
      </c>
      <c r="G8" s="4" t="s">
        <v>569</v>
      </c>
      <c r="H8" s="4" t="s">
        <v>571</v>
      </c>
      <c r="I8" s="4" t="s">
        <v>569</v>
      </c>
      <c r="J8" s="4" t="s">
        <v>569</v>
      </c>
    </row>
    <row r="9" spans="1:14" ht="40" x14ac:dyDescent="0.2">
      <c r="A9" s="4" t="s">
        <v>558</v>
      </c>
      <c r="B9" s="4" t="s">
        <v>589</v>
      </c>
      <c r="C9" s="4" t="s">
        <v>552</v>
      </c>
      <c r="D9" s="4"/>
      <c r="E9" s="4" t="s">
        <v>10</v>
      </c>
      <c r="F9" s="4" t="s">
        <v>569</v>
      </c>
      <c r="G9" s="4" t="s">
        <v>569</v>
      </c>
      <c r="H9" s="4" t="s">
        <v>569</v>
      </c>
      <c r="I9" s="4" t="s">
        <v>569</v>
      </c>
      <c r="J9" s="4" t="s">
        <v>579</v>
      </c>
    </row>
    <row r="10" spans="1:14" ht="26" customHeight="1" x14ac:dyDescent="0.2">
      <c r="A10" s="4" t="s">
        <v>559</v>
      </c>
      <c r="B10" s="4" t="s">
        <v>560</v>
      </c>
      <c r="C10" s="4" t="s">
        <v>553</v>
      </c>
      <c r="D10" s="4" t="s">
        <v>554</v>
      </c>
      <c r="E10" s="4" t="s">
        <v>10</v>
      </c>
      <c r="F10" s="4" t="s">
        <v>569</v>
      </c>
      <c r="G10" s="4" t="s">
        <v>569</v>
      </c>
      <c r="H10" s="4" t="s">
        <v>569</v>
      </c>
      <c r="I10" s="4" t="s">
        <v>569</v>
      </c>
      <c r="J10" s="4" t="s">
        <v>579</v>
      </c>
    </row>
    <row r="11" spans="1:14" ht="28" customHeight="1" x14ac:dyDescent="0.2">
      <c r="A11" s="436" t="s">
        <v>381</v>
      </c>
      <c r="B11" s="436"/>
      <c r="C11" s="436"/>
      <c r="D11" s="436"/>
      <c r="E11" s="436"/>
      <c r="F11" s="436"/>
      <c r="G11" s="436"/>
      <c r="H11" s="436"/>
      <c r="I11" s="436"/>
      <c r="J11" s="436"/>
    </row>
    <row r="12" spans="1:14" ht="57" customHeight="1" x14ac:dyDescent="0.2">
      <c r="A12" s="4" t="s">
        <v>638</v>
      </c>
      <c r="B12" s="4" t="s">
        <v>696</v>
      </c>
      <c r="C12" s="4" t="s">
        <v>595</v>
      </c>
      <c r="D12" s="186" t="s">
        <v>567</v>
      </c>
      <c r="E12" s="4" t="s">
        <v>568</v>
      </c>
      <c r="F12" s="4" t="s">
        <v>569</v>
      </c>
      <c r="G12" s="4" t="s">
        <v>569</v>
      </c>
      <c r="H12" s="4" t="s">
        <v>577</v>
      </c>
      <c r="I12" s="4" t="s">
        <v>569</v>
      </c>
      <c r="J12" s="4" t="s">
        <v>579</v>
      </c>
    </row>
    <row r="13" spans="1:14" ht="92" x14ac:dyDescent="0.2">
      <c r="A13" s="4" t="s">
        <v>382</v>
      </c>
      <c r="B13" s="4" t="s">
        <v>555</v>
      </c>
      <c r="C13" s="4" t="s">
        <v>383</v>
      </c>
      <c r="D13" s="4" t="s">
        <v>592</v>
      </c>
      <c r="E13" s="4" t="s">
        <v>593</v>
      </c>
      <c r="F13" s="4" t="s">
        <v>569</v>
      </c>
      <c r="G13" s="4" t="s">
        <v>577</v>
      </c>
      <c r="H13" s="4" t="s">
        <v>577</v>
      </c>
      <c r="I13" s="4" t="s">
        <v>582</v>
      </c>
      <c r="J13" s="4" t="s">
        <v>577</v>
      </c>
    </row>
    <row r="14" spans="1:14" ht="31" customHeight="1" x14ac:dyDescent="0.2">
      <c r="A14" s="436" t="s">
        <v>368</v>
      </c>
      <c r="B14" s="436"/>
      <c r="C14" s="436"/>
      <c r="D14" s="436"/>
      <c r="E14" s="436"/>
      <c r="F14" s="436"/>
      <c r="G14" s="436"/>
      <c r="H14" s="436"/>
      <c r="I14" s="436"/>
      <c r="J14" s="436"/>
    </row>
    <row r="15" spans="1:14" ht="40" x14ac:dyDescent="0.2">
      <c r="A15" s="4" t="s">
        <v>20</v>
      </c>
      <c r="B15" s="4" t="s">
        <v>21</v>
      </c>
      <c r="C15" s="4" t="s">
        <v>384</v>
      </c>
      <c r="D15" s="4" t="s">
        <v>543</v>
      </c>
      <c r="E15" s="4" t="s">
        <v>591</v>
      </c>
      <c r="F15" s="4" t="s">
        <v>577</v>
      </c>
      <c r="G15" s="4" t="s">
        <v>579</v>
      </c>
      <c r="H15" s="4" t="s">
        <v>62</v>
      </c>
      <c r="I15" s="4" t="s">
        <v>577</v>
      </c>
      <c r="J15" s="4" t="s">
        <v>580</v>
      </c>
    </row>
    <row r="16" spans="1:14" ht="27" x14ac:dyDescent="0.2">
      <c r="A16" s="4" t="s">
        <v>23</v>
      </c>
      <c r="B16" s="4" t="s">
        <v>385</v>
      </c>
      <c r="C16" s="4" t="s">
        <v>386</v>
      </c>
      <c r="D16" s="4" t="s">
        <v>594</v>
      </c>
      <c r="E16" s="4" t="s">
        <v>25</v>
      </c>
      <c r="F16" s="4" t="s">
        <v>577</v>
      </c>
      <c r="G16" s="4" t="s">
        <v>569</v>
      </c>
      <c r="H16" s="4" t="s">
        <v>577</v>
      </c>
      <c r="I16" s="4" t="s">
        <v>577</v>
      </c>
      <c r="J16" s="4" t="s">
        <v>569</v>
      </c>
      <c r="L16" s="23"/>
      <c r="N16" s="24"/>
    </row>
    <row r="17" spans="1:14" ht="66" x14ac:dyDescent="0.2">
      <c r="A17" s="4" t="s">
        <v>31</v>
      </c>
      <c r="B17" s="4" t="s">
        <v>371</v>
      </c>
      <c r="C17" s="28" t="s">
        <v>387</v>
      </c>
      <c r="D17" s="4"/>
      <c r="E17" s="4" t="s">
        <v>388</v>
      </c>
      <c r="F17" s="4" t="s">
        <v>569</v>
      </c>
      <c r="G17" s="4" t="s">
        <v>569</v>
      </c>
      <c r="H17" s="4" t="s">
        <v>577</v>
      </c>
      <c r="I17" s="4" t="s">
        <v>569</v>
      </c>
      <c r="J17" s="4" t="s">
        <v>569</v>
      </c>
      <c r="L17" s="24"/>
      <c r="N17" s="24"/>
    </row>
    <row r="18" spans="1:14" ht="27" x14ac:dyDescent="0.2">
      <c r="A18" s="3" t="s">
        <v>31</v>
      </c>
      <c r="B18" s="4" t="s">
        <v>371</v>
      </c>
      <c r="C18" s="4" t="s">
        <v>389</v>
      </c>
      <c r="D18" s="4"/>
      <c r="E18" s="4"/>
      <c r="F18" s="4" t="s">
        <v>579</v>
      </c>
      <c r="G18" s="4" t="s">
        <v>579</v>
      </c>
      <c r="H18" s="4" t="s">
        <v>584</v>
      </c>
      <c r="I18" s="4" t="s">
        <v>577</v>
      </c>
      <c r="J18" s="4" t="s">
        <v>569</v>
      </c>
      <c r="N18" s="24"/>
    </row>
    <row r="19" spans="1:14" ht="29" customHeight="1" x14ac:dyDescent="0.2">
      <c r="A19" s="436" t="s">
        <v>369</v>
      </c>
      <c r="B19" s="436"/>
      <c r="C19" s="436"/>
      <c r="D19" s="436"/>
      <c r="E19" s="436"/>
      <c r="F19" s="436"/>
      <c r="G19" s="436"/>
      <c r="H19" s="436"/>
      <c r="I19" s="436"/>
      <c r="J19" s="436"/>
    </row>
    <row r="20" spans="1:14" ht="30" customHeight="1" x14ac:dyDescent="0.2">
      <c r="A20" s="4" t="s">
        <v>562</v>
      </c>
      <c r="B20" s="4" t="s">
        <v>40</v>
      </c>
      <c r="C20" s="4"/>
      <c r="D20" s="4"/>
      <c r="E20" s="4" t="s">
        <v>10</v>
      </c>
      <c r="F20" s="4" t="s">
        <v>569</v>
      </c>
      <c r="G20" s="4" t="s">
        <v>569</v>
      </c>
      <c r="H20" s="4" t="s">
        <v>569</v>
      </c>
      <c r="I20" s="4" t="s">
        <v>569</v>
      </c>
      <c r="J20" s="4" t="s">
        <v>579</v>
      </c>
    </row>
    <row r="21" spans="1:14" ht="50" customHeight="1" x14ac:dyDescent="0.2">
      <c r="A21" s="2" t="s">
        <v>396</v>
      </c>
      <c r="B21" s="4" t="s">
        <v>397</v>
      </c>
      <c r="C21" s="4" t="s">
        <v>585</v>
      </c>
      <c r="D21" s="4" t="s">
        <v>563</v>
      </c>
      <c r="E21" s="4" t="s">
        <v>398</v>
      </c>
      <c r="F21" s="4" t="s">
        <v>569</v>
      </c>
      <c r="G21" s="4" t="s">
        <v>569</v>
      </c>
      <c r="H21" s="4"/>
      <c r="I21" s="4" t="s">
        <v>569</v>
      </c>
      <c r="J21" s="4" t="s">
        <v>579</v>
      </c>
    </row>
    <row r="22" spans="1:14" ht="28" customHeight="1" x14ac:dyDescent="0.2">
      <c r="A22" s="436" t="s">
        <v>565</v>
      </c>
      <c r="B22" s="436"/>
      <c r="C22" s="436"/>
      <c r="D22" s="436"/>
      <c r="E22" s="436"/>
      <c r="F22" s="436"/>
      <c r="G22" s="436"/>
      <c r="H22" s="436"/>
      <c r="I22" s="436"/>
      <c r="J22" s="436"/>
    </row>
    <row r="23" spans="1:14" ht="27" x14ac:dyDescent="0.2">
      <c r="A23" s="4" t="s">
        <v>360</v>
      </c>
      <c r="B23" s="4" t="s">
        <v>362</v>
      </c>
      <c r="C23" s="4" t="s">
        <v>363</v>
      </c>
      <c r="D23" s="4" t="s">
        <v>390</v>
      </c>
      <c r="E23" s="4" t="s">
        <v>372</v>
      </c>
      <c r="F23" s="4" t="s">
        <v>569</v>
      </c>
      <c r="G23" s="4" t="s">
        <v>579</v>
      </c>
      <c r="H23" s="4" t="s">
        <v>62</v>
      </c>
      <c r="I23" s="4" t="s">
        <v>569</v>
      </c>
      <c r="J23" s="4" t="s">
        <v>584</v>
      </c>
    </row>
    <row r="24" spans="1:14" ht="33" customHeight="1" x14ac:dyDescent="0.2">
      <c r="A24" s="436" t="s">
        <v>564</v>
      </c>
      <c r="B24" s="436"/>
      <c r="C24" s="436"/>
      <c r="D24" s="436"/>
      <c r="E24" s="436"/>
      <c r="F24" s="436"/>
      <c r="G24" s="436"/>
      <c r="H24" s="436"/>
      <c r="I24" s="436"/>
      <c r="J24" s="436"/>
    </row>
    <row r="25" spans="1:14" ht="53" x14ac:dyDescent="0.2">
      <c r="A25" s="27" t="s">
        <v>364</v>
      </c>
      <c r="B25" s="26" t="s">
        <v>587</v>
      </c>
      <c r="C25" s="26" t="s">
        <v>391</v>
      </c>
      <c r="D25" s="26" t="s">
        <v>545</v>
      </c>
      <c r="E25" s="26" t="s">
        <v>544</v>
      </c>
      <c r="F25" s="26" t="s">
        <v>569</v>
      </c>
      <c r="G25" s="26" t="s">
        <v>579</v>
      </c>
      <c r="H25" s="26"/>
      <c r="I25" s="26" t="s">
        <v>577</v>
      </c>
      <c r="J25" s="26" t="s">
        <v>583</v>
      </c>
    </row>
    <row r="26" spans="1:14" ht="27" x14ac:dyDescent="0.2">
      <c r="A26" s="4" t="s">
        <v>392</v>
      </c>
      <c r="B26" s="4" t="s">
        <v>393</v>
      </c>
      <c r="C26" s="4" t="s">
        <v>548</v>
      </c>
      <c r="D26" s="26" t="s">
        <v>545</v>
      </c>
      <c r="E26" s="26" t="s">
        <v>544</v>
      </c>
      <c r="F26" s="26" t="s">
        <v>569</v>
      </c>
      <c r="G26" s="26" t="s">
        <v>579</v>
      </c>
      <c r="H26" s="26"/>
      <c r="I26" s="26" t="s">
        <v>577</v>
      </c>
      <c r="J26" s="26" t="s">
        <v>579</v>
      </c>
    </row>
    <row r="27" spans="1:14" ht="27" x14ac:dyDescent="0.2">
      <c r="A27" s="4" t="s">
        <v>394</v>
      </c>
      <c r="B27" s="4" t="s">
        <v>395</v>
      </c>
      <c r="C27" s="4" t="s">
        <v>395</v>
      </c>
      <c r="D27" s="26" t="s">
        <v>545</v>
      </c>
      <c r="E27" s="26" t="s">
        <v>544</v>
      </c>
      <c r="F27" s="26" t="s">
        <v>569</v>
      </c>
      <c r="G27" s="26" t="s">
        <v>579</v>
      </c>
      <c r="H27" s="26"/>
      <c r="I27" s="26" t="s">
        <v>577</v>
      </c>
      <c r="J27" s="26" t="s">
        <v>579</v>
      </c>
    </row>
    <row r="28" spans="1:14" ht="40" x14ac:dyDescent="0.2">
      <c r="A28" s="4" t="s">
        <v>546</v>
      </c>
      <c r="B28" s="4" t="s">
        <v>57</v>
      </c>
      <c r="C28" s="4" t="s">
        <v>547</v>
      </c>
      <c r="D28" s="4"/>
      <c r="E28" s="4" t="s">
        <v>551</v>
      </c>
      <c r="F28" s="4" t="s">
        <v>569</v>
      </c>
      <c r="G28" s="4" t="s">
        <v>569</v>
      </c>
      <c r="H28" s="4"/>
      <c r="I28" s="4" t="s">
        <v>577</v>
      </c>
      <c r="J28" s="4" t="s">
        <v>579</v>
      </c>
    </row>
    <row r="29" spans="1:14" ht="27" x14ac:dyDescent="0.2">
      <c r="A29" s="4" t="s">
        <v>546</v>
      </c>
      <c r="B29" s="184" t="s">
        <v>77</v>
      </c>
      <c r="C29" s="184" t="s">
        <v>550</v>
      </c>
      <c r="D29" s="4" t="s">
        <v>549</v>
      </c>
      <c r="E29" s="4" t="s">
        <v>551</v>
      </c>
      <c r="F29" s="4" t="s">
        <v>569</v>
      </c>
      <c r="G29" s="4" t="s">
        <v>586</v>
      </c>
      <c r="H29" s="4" t="s">
        <v>577</v>
      </c>
      <c r="I29" s="4" t="s">
        <v>577</v>
      </c>
      <c r="J29" s="4" t="s">
        <v>579</v>
      </c>
    </row>
    <row r="30" spans="1:14" ht="27" x14ac:dyDescent="0.2">
      <c r="A30" s="183" t="s">
        <v>546</v>
      </c>
      <c r="B30" s="185" t="s">
        <v>229</v>
      </c>
      <c r="C30" s="4" t="s">
        <v>556</v>
      </c>
      <c r="D30" s="4"/>
      <c r="E30" s="4" t="s">
        <v>557</v>
      </c>
      <c r="F30" s="4" t="s">
        <v>569</v>
      </c>
      <c r="G30" s="4" t="s">
        <v>569</v>
      </c>
      <c r="H30" s="4"/>
      <c r="I30" s="4" t="s">
        <v>577</v>
      </c>
      <c r="J30" s="4" t="s">
        <v>579</v>
      </c>
    </row>
  </sheetData>
  <mergeCells count="8">
    <mergeCell ref="A22:J22"/>
    <mergeCell ref="A24:J24"/>
    <mergeCell ref="A5:E5"/>
    <mergeCell ref="F4:J4"/>
    <mergeCell ref="A3:J3"/>
    <mergeCell ref="A11:J11"/>
    <mergeCell ref="A14:J14"/>
    <mergeCell ref="A19:J19"/>
  </mergeCells>
  <phoneticPr fontId="12" type="noConversion"/>
  <pageMargins left="0.75" right="0.75" top="1" bottom="1" header="0.3" footer="0.3"/>
  <pageSetup scale="42" fitToWidth="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2"/>
  <sheetViews>
    <sheetView zoomScale="110" zoomScaleNormal="110" zoomScalePageLayoutView="110" workbookViewId="0">
      <selection activeCell="F18" sqref="F18"/>
    </sheetView>
  </sheetViews>
  <sheetFormatPr baseColWidth="10" defaultColWidth="11.1640625" defaultRowHeight="16" x14ac:dyDescent="0.2"/>
  <cols>
    <col min="2" max="2" width="11.83203125" customWidth="1"/>
    <col min="3" max="3" width="19.6640625" customWidth="1"/>
    <col min="8" max="8" width="19.33203125" customWidth="1"/>
  </cols>
  <sheetData>
    <row r="2" spans="2:12" ht="21" x14ac:dyDescent="0.2">
      <c r="C2" s="174" t="s">
        <v>539</v>
      </c>
    </row>
    <row r="3" spans="2:12" ht="17" thickBot="1" x14ac:dyDescent="0.25">
      <c r="C3" t="s">
        <v>540</v>
      </c>
    </row>
    <row r="4" spans="2:12" x14ac:dyDescent="0.2">
      <c r="B4" s="452"/>
      <c r="C4" s="453"/>
      <c r="D4" s="453"/>
      <c r="E4" s="453"/>
      <c r="F4" s="453"/>
      <c r="G4" s="453"/>
      <c r="H4" s="453"/>
      <c r="I4" s="453"/>
      <c r="J4" s="453"/>
      <c r="K4" s="453"/>
      <c r="L4" s="454"/>
    </row>
    <row r="5" spans="2:12" ht="17" thickBot="1" x14ac:dyDescent="0.25">
      <c r="B5" s="445" t="s">
        <v>399</v>
      </c>
      <c r="C5" s="446"/>
      <c r="D5" s="446"/>
      <c r="E5" s="446"/>
      <c r="F5" s="446"/>
      <c r="G5" s="446"/>
      <c r="H5" s="446"/>
      <c r="I5" s="446"/>
      <c r="J5" s="446"/>
      <c r="K5" s="446"/>
      <c r="L5" s="447"/>
    </row>
    <row r="6" spans="2:12" x14ac:dyDescent="0.2">
      <c r="B6" s="29"/>
      <c r="C6" s="469" t="s">
        <v>401</v>
      </c>
      <c r="D6" s="464"/>
      <c r="E6" s="464"/>
      <c r="F6" s="464"/>
      <c r="G6" s="464"/>
      <c r="H6" s="469" t="s">
        <v>402</v>
      </c>
      <c r="I6" s="464"/>
      <c r="J6" s="464"/>
      <c r="K6" s="464"/>
      <c r="L6" s="464"/>
    </row>
    <row r="7" spans="2:12" ht="17" thickBot="1" x14ac:dyDescent="0.25">
      <c r="B7" s="30" t="s">
        <v>400</v>
      </c>
      <c r="C7" s="470"/>
      <c r="D7" s="448"/>
      <c r="E7" s="448"/>
      <c r="F7" s="448"/>
      <c r="G7" s="448"/>
      <c r="H7" s="470"/>
      <c r="I7" s="448"/>
      <c r="J7" s="448"/>
      <c r="K7" s="448"/>
      <c r="L7" s="448"/>
    </row>
    <row r="8" spans="2:12" ht="37" thickBot="1" x14ac:dyDescent="0.25">
      <c r="B8" s="167"/>
      <c r="C8" s="168" t="s">
        <v>530</v>
      </c>
      <c r="D8" s="169"/>
      <c r="E8" s="169"/>
      <c r="F8" s="169"/>
      <c r="G8" s="169"/>
      <c r="H8" s="170" t="s">
        <v>531</v>
      </c>
      <c r="I8" s="169" t="s">
        <v>532</v>
      </c>
      <c r="J8" s="169" t="s">
        <v>533</v>
      </c>
      <c r="K8" s="169" t="s">
        <v>526</v>
      </c>
      <c r="L8" s="171" t="s">
        <v>423</v>
      </c>
    </row>
    <row r="9" spans="2:12" ht="40" customHeight="1" x14ac:dyDescent="0.2">
      <c r="B9" s="37"/>
      <c r="C9" s="463" t="s">
        <v>524</v>
      </c>
      <c r="D9" s="41"/>
      <c r="E9" s="41"/>
      <c r="F9" s="41"/>
      <c r="G9" s="41"/>
      <c r="H9" s="463" t="s">
        <v>524</v>
      </c>
      <c r="I9" s="41"/>
      <c r="J9" s="41"/>
      <c r="K9" s="41"/>
      <c r="L9" s="41"/>
    </row>
    <row r="10" spans="2:12" ht="24" x14ac:dyDescent="0.2">
      <c r="B10" s="38" t="s">
        <v>409</v>
      </c>
      <c r="C10" s="463"/>
      <c r="D10" s="41"/>
      <c r="E10" s="41"/>
      <c r="F10" s="41"/>
      <c r="G10" s="44"/>
      <c r="H10" s="463"/>
      <c r="I10" s="41"/>
      <c r="J10" s="41"/>
      <c r="K10" s="41"/>
      <c r="L10" s="44"/>
    </row>
    <row r="11" spans="2:12" x14ac:dyDescent="0.2">
      <c r="B11" s="39"/>
      <c r="C11" s="463"/>
      <c r="D11" s="42"/>
      <c r="E11" s="42"/>
      <c r="F11" s="43" t="s">
        <v>410</v>
      </c>
      <c r="G11" s="43" t="s">
        <v>411</v>
      </c>
      <c r="H11" s="463"/>
      <c r="I11" s="42"/>
      <c r="J11" s="42"/>
      <c r="K11" s="43" t="s">
        <v>410</v>
      </c>
      <c r="L11" s="43" t="s">
        <v>411</v>
      </c>
    </row>
    <row r="12" spans="2:12" ht="17" thickBot="1" x14ac:dyDescent="0.25">
      <c r="B12" s="39"/>
      <c r="C12" s="463"/>
      <c r="D12" s="43" t="s">
        <v>405</v>
      </c>
      <c r="E12" s="43" t="s">
        <v>406</v>
      </c>
      <c r="F12" s="43" t="s">
        <v>407</v>
      </c>
      <c r="G12" s="43" t="s">
        <v>408</v>
      </c>
      <c r="H12" s="463"/>
      <c r="I12" s="43" t="s">
        <v>405</v>
      </c>
      <c r="J12" s="43" t="s">
        <v>406</v>
      </c>
      <c r="K12" s="43" t="s">
        <v>407</v>
      </c>
      <c r="L12" s="43" t="s">
        <v>408</v>
      </c>
    </row>
    <row r="13" spans="2:12" ht="19" customHeight="1" x14ac:dyDescent="0.2">
      <c r="B13" s="461"/>
      <c r="C13" s="459" t="s">
        <v>525</v>
      </c>
      <c r="D13" s="161"/>
      <c r="E13" s="161"/>
      <c r="F13" s="455" t="s">
        <v>526</v>
      </c>
      <c r="G13" s="455" t="s">
        <v>527</v>
      </c>
      <c r="H13" s="457" t="s">
        <v>525</v>
      </c>
      <c r="I13" s="161"/>
      <c r="J13" s="161"/>
      <c r="K13" s="455" t="s">
        <v>526</v>
      </c>
      <c r="L13" s="467" t="s">
        <v>418</v>
      </c>
    </row>
    <row r="14" spans="2:12" ht="19" customHeight="1" thickBot="1" x14ac:dyDescent="0.25">
      <c r="B14" s="462"/>
      <c r="C14" s="460"/>
      <c r="D14" s="162" t="s">
        <v>405</v>
      </c>
      <c r="E14" s="162" t="s">
        <v>406</v>
      </c>
      <c r="F14" s="456"/>
      <c r="G14" s="456"/>
      <c r="H14" s="458"/>
      <c r="I14" s="162" t="s">
        <v>405</v>
      </c>
      <c r="J14" s="162" t="s">
        <v>406</v>
      </c>
      <c r="K14" s="456"/>
      <c r="L14" s="468"/>
    </row>
    <row r="15" spans="2:12" x14ac:dyDescent="0.2">
      <c r="B15" s="465"/>
      <c r="C15" s="52"/>
      <c r="D15" s="41"/>
      <c r="E15" s="41"/>
      <c r="F15" s="41"/>
      <c r="G15" s="477" t="s">
        <v>522</v>
      </c>
      <c r="H15" s="463" t="s">
        <v>413</v>
      </c>
      <c r="I15" s="41"/>
      <c r="J15" s="41"/>
      <c r="K15" s="41"/>
      <c r="L15" s="41"/>
    </row>
    <row r="16" spans="2:12" x14ac:dyDescent="0.2">
      <c r="B16" s="465"/>
      <c r="C16" s="52"/>
      <c r="D16" s="41"/>
      <c r="E16" s="41"/>
      <c r="F16" s="41"/>
      <c r="G16" s="477"/>
      <c r="H16" s="463"/>
      <c r="I16" s="41"/>
      <c r="J16" s="41"/>
      <c r="K16" s="41"/>
      <c r="L16" s="41"/>
    </row>
    <row r="17" spans="2:12" x14ac:dyDescent="0.2">
      <c r="B17" s="465"/>
      <c r="C17" s="41"/>
      <c r="D17" s="41"/>
      <c r="E17" s="41"/>
      <c r="F17" s="41"/>
      <c r="G17" s="477"/>
      <c r="H17" s="463"/>
      <c r="I17" s="41"/>
      <c r="J17" s="41"/>
      <c r="K17" s="43" t="s">
        <v>410</v>
      </c>
      <c r="L17" s="43" t="s">
        <v>411</v>
      </c>
    </row>
    <row r="18" spans="2:12" ht="48" x14ac:dyDescent="0.2">
      <c r="B18" s="465"/>
      <c r="C18" s="40" t="s">
        <v>412</v>
      </c>
      <c r="D18" s="41"/>
      <c r="E18" s="41"/>
      <c r="F18" s="41"/>
      <c r="G18" s="477"/>
      <c r="H18" s="463"/>
      <c r="I18" s="43" t="s">
        <v>405</v>
      </c>
      <c r="J18" s="43" t="s">
        <v>406</v>
      </c>
      <c r="K18" s="43" t="s">
        <v>407</v>
      </c>
      <c r="L18" s="43" t="s">
        <v>408</v>
      </c>
    </row>
    <row r="19" spans="2:12" x14ac:dyDescent="0.2">
      <c r="B19" s="465"/>
      <c r="C19" s="53"/>
      <c r="D19" s="41"/>
      <c r="E19" s="41"/>
      <c r="F19" s="43" t="s">
        <v>410</v>
      </c>
      <c r="G19" s="477"/>
      <c r="H19" s="463"/>
      <c r="I19" s="53"/>
      <c r="J19" s="53"/>
      <c r="K19" s="53"/>
      <c r="L19" s="53"/>
    </row>
    <row r="20" spans="2:12" ht="17" thickBot="1" x14ac:dyDescent="0.25">
      <c r="B20" s="465"/>
      <c r="C20" s="53"/>
      <c r="D20" s="43" t="s">
        <v>405</v>
      </c>
      <c r="E20" s="55" t="s">
        <v>406</v>
      </c>
      <c r="F20" s="43" t="s">
        <v>407</v>
      </c>
      <c r="G20" s="477"/>
      <c r="H20" s="476"/>
      <c r="I20" s="54"/>
      <c r="J20" s="54"/>
      <c r="K20" s="54"/>
      <c r="L20" s="54"/>
    </row>
    <row r="21" spans="2:12" ht="17" x14ac:dyDescent="0.2">
      <c r="B21" s="465"/>
      <c r="C21" s="53"/>
      <c r="D21" s="448"/>
      <c r="E21" s="53"/>
      <c r="F21" s="448"/>
      <c r="G21" s="477"/>
      <c r="H21" s="449" t="s">
        <v>414</v>
      </c>
      <c r="I21" s="56"/>
      <c r="J21" s="56"/>
      <c r="K21" s="57"/>
      <c r="L21" s="58"/>
    </row>
    <row r="22" spans="2:12" ht="17" x14ac:dyDescent="0.2">
      <c r="B22" s="465"/>
      <c r="C22" s="53"/>
      <c r="D22" s="448"/>
      <c r="E22" s="53"/>
      <c r="F22" s="448"/>
      <c r="G22" s="477"/>
      <c r="H22" s="450"/>
      <c r="I22" s="57"/>
      <c r="J22" s="57"/>
      <c r="K22" s="34" t="s">
        <v>410</v>
      </c>
      <c r="L22" s="34" t="s">
        <v>411</v>
      </c>
    </row>
    <row r="23" spans="2:12" ht="17" thickBot="1" x14ac:dyDescent="0.25">
      <c r="B23" s="465"/>
      <c r="C23" s="54"/>
      <c r="D23" s="475"/>
      <c r="E23" s="54"/>
      <c r="F23" s="475"/>
      <c r="G23" s="54"/>
      <c r="H23" s="451"/>
      <c r="I23" s="48" t="s">
        <v>405</v>
      </c>
      <c r="J23" s="48" t="s">
        <v>406</v>
      </c>
      <c r="K23" s="48" t="s">
        <v>407</v>
      </c>
      <c r="L23" s="48" t="s">
        <v>408</v>
      </c>
    </row>
    <row r="24" spans="2:12" x14ac:dyDescent="0.2">
      <c r="B24" s="465"/>
      <c r="C24" s="52"/>
      <c r="D24" s="448"/>
      <c r="E24" s="41"/>
      <c r="F24" s="448"/>
      <c r="G24" s="41"/>
      <c r="H24" s="463"/>
      <c r="I24" s="60"/>
      <c r="J24" s="60"/>
      <c r="K24" s="43" t="s">
        <v>410</v>
      </c>
      <c r="L24" s="43" t="s">
        <v>411</v>
      </c>
    </row>
    <row r="25" spans="2:12" x14ac:dyDescent="0.2">
      <c r="B25" s="465"/>
      <c r="C25" s="52"/>
      <c r="D25" s="448"/>
      <c r="E25" s="41"/>
      <c r="F25" s="448"/>
      <c r="G25" s="41"/>
      <c r="H25" s="463"/>
      <c r="I25" s="43" t="s">
        <v>405</v>
      </c>
      <c r="J25" s="43" t="s">
        <v>406</v>
      </c>
      <c r="K25" s="43" t="s">
        <v>407</v>
      </c>
      <c r="L25" s="43" t="s">
        <v>408</v>
      </c>
    </row>
    <row r="26" spans="2:12" ht="36" x14ac:dyDescent="0.2">
      <c r="B26" s="465"/>
      <c r="C26" s="40" t="s">
        <v>415</v>
      </c>
      <c r="D26" s="448"/>
      <c r="E26" s="41"/>
      <c r="F26" s="448"/>
      <c r="G26" s="41"/>
      <c r="H26" s="463"/>
      <c r="I26" s="53"/>
      <c r="J26" s="53"/>
      <c r="K26" s="53"/>
      <c r="L26" s="53"/>
    </row>
    <row r="27" spans="2:12" ht="17" thickBot="1" x14ac:dyDescent="0.25">
      <c r="B27" s="465"/>
      <c r="C27" s="53"/>
      <c r="D27" s="448"/>
      <c r="E27" s="41"/>
      <c r="F27" s="448"/>
      <c r="G27" s="43" t="s">
        <v>411</v>
      </c>
      <c r="H27" s="476"/>
      <c r="I27" s="54"/>
      <c r="J27" s="54"/>
      <c r="K27" s="54"/>
      <c r="L27" s="54"/>
    </row>
    <row r="28" spans="2:12" x14ac:dyDescent="0.2">
      <c r="B28" s="465"/>
      <c r="C28" s="53"/>
      <c r="D28" s="41"/>
      <c r="E28" s="59"/>
      <c r="F28" s="41"/>
      <c r="G28" s="43" t="s">
        <v>408</v>
      </c>
      <c r="H28" s="449" t="s">
        <v>416</v>
      </c>
      <c r="I28" s="56"/>
      <c r="J28" s="56"/>
      <c r="K28" s="56"/>
      <c r="L28" s="56"/>
    </row>
    <row r="29" spans="2:12" x14ac:dyDescent="0.2">
      <c r="B29" s="465"/>
      <c r="C29" s="53"/>
      <c r="D29" s="41"/>
      <c r="E29" s="55" t="s">
        <v>406</v>
      </c>
      <c r="F29" s="41"/>
      <c r="G29" s="53"/>
      <c r="H29" s="450"/>
      <c r="I29" s="56"/>
      <c r="J29" s="56"/>
      <c r="K29" s="56"/>
      <c r="L29" s="56"/>
    </row>
    <row r="30" spans="2:12" x14ac:dyDescent="0.2">
      <c r="B30" s="465"/>
      <c r="C30" s="53"/>
      <c r="D30" s="41"/>
      <c r="E30" s="53"/>
      <c r="F30" s="41"/>
      <c r="G30" s="53"/>
      <c r="H30" s="450"/>
      <c r="I30" s="56"/>
      <c r="J30" s="56"/>
      <c r="K30" s="56"/>
      <c r="L30" s="56"/>
    </row>
    <row r="31" spans="2:12" x14ac:dyDescent="0.2">
      <c r="B31" s="465"/>
      <c r="C31" s="53"/>
      <c r="D31" s="41"/>
      <c r="E31" s="53"/>
      <c r="F31" s="43" t="s">
        <v>410</v>
      </c>
      <c r="G31" s="53"/>
      <c r="H31" s="450"/>
      <c r="I31" s="56"/>
      <c r="J31" s="56"/>
      <c r="K31" s="34" t="s">
        <v>410</v>
      </c>
      <c r="L31" s="34" t="s">
        <v>411</v>
      </c>
    </row>
    <row r="32" spans="2:12" ht="17" thickBot="1" x14ac:dyDescent="0.25">
      <c r="B32" s="465"/>
      <c r="C32" s="53"/>
      <c r="D32" s="43" t="s">
        <v>405</v>
      </c>
      <c r="E32" s="53"/>
      <c r="F32" s="43" t="s">
        <v>407</v>
      </c>
      <c r="G32" s="53"/>
      <c r="H32" s="451"/>
      <c r="I32" s="48" t="s">
        <v>405</v>
      </c>
      <c r="J32" s="48" t="s">
        <v>406</v>
      </c>
      <c r="K32" s="48" t="s">
        <v>407</v>
      </c>
      <c r="L32" s="48" t="s">
        <v>408</v>
      </c>
    </row>
    <row r="33" spans="2:12" x14ac:dyDescent="0.2">
      <c r="B33" s="465"/>
      <c r="C33" s="53"/>
      <c r="D33" s="448"/>
      <c r="E33" s="53"/>
      <c r="F33" s="448"/>
      <c r="G33" s="53"/>
      <c r="H33" s="481" t="s">
        <v>417</v>
      </c>
      <c r="I33" s="41"/>
      <c r="J33" s="41"/>
      <c r="K33" s="41"/>
      <c r="L33" s="41"/>
    </row>
    <row r="34" spans="2:12" x14ac:dyDescent="0.2">
      <c r="B34" s="465"/>
      <c r="C34" s="53"/>
      <c r="D34" s="448"/>
      <c r="E34" s="53"/>
      <c r="F34" s="448"/>
      <c r="G34" s="53"/>
      <c r="H34" s="463"/>
      <c r="I34" s="41"/>
      <c r="J34" s="41"/>
      <c r="K34" s="42"/>
      <c r="L34" s="62"/>
    </row>
    <row r="35" spans="2:12" x14ac:dyDescent="0.2">
      <c r="B35" s="465"/>
      <c r="C35" s="53"/>
      <c r="D35" s="448"/>
      <c r="E35" s="53"/>
      <c r="F35" s="448"/>
      <c r="G35" s="53"/>
      <c r="H35" s="463"/>
      <c r="I35" s="42"/>
      <c r="J35" s="42"/>
      <c r="K35" s="43" t="s">
        <v>410</v>
      </c>
      <c r="L35" s="43" t="s">
        <v>411</v>
      </c>
    </row>
    <row r="36" spans="2:12" ht="17" thickBot="1" x14ac:dyDescent="0.25">
      <c r="B36" s="466"/>
      <c r="C36" s="54"/>
      <c r="D36" s="475"/>
      <c r="E36" s="54"/>
      <c r="F36" s="475"/>
      <c r="G36" s="54"/>
      <c r="H36" s="476"/>
      <c r="I36" s="61" t="s">
        <v>405</v>
      </c>
      <c r="J36" s="61" t="s">
        <v>406</v>
      </c>
      <c r="K36" s="61" t="s">
        <v>407</v>
      </c>
      <c r="L36" s="61" t="s">
        <v>408</v>
      </c>
    </row>
    <row r="37" spans="2:12" ht="109" thickBot="1" x14ac:dyDescent="0.25">
      <c r="B37" s="478"/>
      <c r="C37" s="464"/>
      <c r="D37" s="464"/>
      <c r="E37" s="464"/>
      <c r="F37" s="464"/>
      <c r="G37" s="464"/>
      <c r="H37" s="64" t="s">
        <v>528</v>
      </c>
      <c r="I37" s="65" t="s">
        <v>405</v>
      </c>
      <c r="J37" s="65" t="s">
        <v>406</v>
      </c>
      <c r="K37" s="65" t="s">
        <v>529</v>
      </c>
      <c r="L37" s="65" t="s">
        <v>423</v>
      </c>
    </row>
    <row r="38" spans="2:12" x14ac:dyDescent="0.2">
      <c r="B38" s="465"/>
      <c r="C38" s="448"/>
      <c r="D38" s="448"/>
      <c r="E38" s="448"/>
      <c r="F38" s="448"/>
      <c r="G38" s="485"/>
      <c r="H38" s="163" t="s">
        <v>403</v>
      </c>
      <c r="I38" s="164"/>
      <c r="J38" s="164"/>
      <c r="K38" s="164"/>
      <c r="L38" s="165"/>
    </row>
    <row r="39" spans="2:12" ht="20" customHeight="1" x14ac:dyDescent="0.2">
      <c r="B39" s="465"/>
      <c r="C39" s="448"/>
      <c r="D39" s="448"/>
      <c r="E39" s="448"/>
      <c r="F39" s="448"/>
      <c r="G39" s="485"/>
      <c r="H39" s="484" t="s">
        <v>419</v>
      </c>
      <c r="I39" s="41"/>
      <c r="J39" s="41"/>
      <c r="K39" s="43" t="s">
        <v>410</v>
      </c>
      <c r="L39" s="166" t="s">
        <v>411</v>
      </c>
    </row>
    <row r="40" spans="2:12" x14ac:dyDescent="0.2">
      <c r="B40" s="465"/>
      <c r="C40" s="448"/>
      <c r="D40" s="448"/>
      <c r="E40" s="448"/>
      <c r="F40" s="448"/>
      <c r="G40" s="485"/>
      <c r="H40" s="484"/>
      <c r="I40" s="67" t="s">
        <v>405</v>
      </c>
      <c r="J40" s="43" t="s">
        <v>406</v>
      </c>
      <c r="K40" s="43" t="s">
        <v>407</v>
      </c>
      <c r="L40" s="166" t="s">
        <v>408</v>
      </c>
    </row>
    <row r="41" spans="2:12" ht="17" thickBot="1" x14ac:dyDescent="0.25">
      <c r="B41" s="465"/>
      <c r="C41" s="448"/>
      <c r="D41" s="448"/>
      <c r="E41" s="448"/>
      <c r="F41" s="448"/>
      <c r="G41" s="485"/>
      <c r="H41" s="175" t="s">
        <v>420</v>
      </c>
      <c r="I41" s="31"/>
      <c r="J41" s="31"/>
      <c r="K41" s="31"/>
      <c r="L41" s="176"/>
    </row>
    <row r="42" spans="2:12" ht="44" customHeight="1" x14ac:dyDescent="0.2">
      <c r="B42" s="461"/>
      <c r="C42" s="459" t="s">
        <v>421</v>
      </c>
      <c r="D42" s="177"/>
      <c r="E42" s="177"/>
      <c r="F42" s="178" t="s">
        <v>410</v>
      </c>
      <c r="G42" s="178" t="s">
        <v>411</v>
      </c>
      <c r="H42" s="457" t="s">
        <v>541</v>
      </c>
      <c r="I42" s="177"/>
      <c r="J42" s="177"/>
      <c r="K42" s="178" t="s">
        <v>410</v>
      </c>
      <c r="L42" s="179" t="s">
        <v>411</v>
      </c>
    </row>
    <row r="43" spans="2:12" ht="17" thickBot="1" x14ac:dyDescent="0.25">
      <c r="B43" s="461"/>
      <c r="C43" s="460"/>
      <c r="D43" s="180" t="s">
        <v>405</v>
      </c>
      <c r="E43" s="162" t="s">
        <v>406</v>
      </c>
      <c r="F43" s="162" t="s">
        <v>407</v>
      </c>
      <c r="G43" s="162" t="s">
        <v>408</v>
      </c>
      <c r="H43" s="458"/>
      <c r="I43" s="181" t="s">
        <v>405</v>
      </c>
      <c r="J43" s="162" t="s">
        <v>406</v>
      </c>
      <c r="K43" s="162" t="s">
        <v>407</v>
      </c>
      <c r="L43" s="182" t="s">
        <v>408</v>
      </c>
    </row>
    <row r="44" spans="2:12" x14ac:dyDescent="0.2">
      <c r="B44" s="465"/>
      <c r="C44" s="41"/>
      <c r="D44" s="52"/>
      <c r="E44" s="52"/>
      <c r="F44" s="52"/>
      <c r="G44" s="52"/>
      <c r="H44" s="463" t="s">
        <v>424</v>
      </c>
      <c r="I44" s="52"/>
      <c r="J44" s="52"/>
      <c r="K44" s="73" t="s">
        <v>410</v>
      </c>
      <c r="L44" s="479" t="s">
        <v>423</v>
      </c>
    </row>
    <row r="45" spans="2:12" ht="26" x14ac:dyDescent="0.2">
      <c r="B45" s="465"/>
      <c r="C45" s="41"/>
      <c r="D45" s="52"/>
      <c r="E45" s="52"/>
      <c r="F45" s="72"/>
      <c r="G45" s="73" t="s">
        <v>423</v>
      </c>
      <c r="H45" s="463"/>
      <c r="I45" s="74" t="s">
        <v>405</v>
      </c>
      <c r="J45" s="73" t="s">
        <v>406</v>
      </c>
      <c r="K45" s="73" t="s">
        <v>407</v>
      </c>
      <c r="L45" s="479"/>
    </row>
    <row r="46" spans="2:12" ht="17" x14ac:dyDescent="0.2">
      <c r="B46" s="465"/>
      <c r="C46" s="69"/>
      <c r="D46" s="42"/>
      <c r="E46" s="42"/>
      <c r="F46" s="73" t="s">
        <v>410</v>
      </c>
      <c r="G46" s="53"/>
      <c r="H46" s="463"/>
      <c r="I46" s="53"/>
      <c r="J46" s="53"/>
      <c r="K46" s="53"/>
      <c r="L46" s="479"/>
    </row>
    <row r="47" spans="2:12" ht="17" thickBot="1" x14ac:dyDescent="0.25">
      <c r="B47" s="465"/>
      <c r="C47" s="70" t="s">
        <v>422</v>
      </c>
      <c r="D47" s="71" t="s">
        <v>405</v>
      </c>
      <c r="E47" s="71" t="s">
        <v>406</v>
      </c>
      <c r="F47" s="73" t="s">
        <v>407</v>
      </c>
      <c r="G47" s="53"/>
      <c r="H47" s="476"/>
      <c r="I47" s="54"/>
      <c r="J47" s="54"/>
      <c r="K47" s="54"/>
      <c r="L47" s="480"/>
    </row>
    <row r="48" spans="2:12" ht="17" x14ac:dyDescent="0.2">
      <c r="B48" s="465"/>
      <c r="C48" s="53"/>
      <c r="D48" s="448"/>
      <c r="E48" s="53"/>
      <c r="F48" s="53"/>
      <c r="G48" s="53"/>
      <c r="H48" s="75"/>
      <c r="I48" s="57"/>
      <c r="J48" s="57"/>
      <c r="K48" s="78" t="s">
        <v>410</v>
      </c>
      <c r="L48" s="471" t="s">
        <v>423</v>
      </c>
    </row>
    <row r="49" spans="2:12" ht="25" thickBot="1" x14ac:dyDescent="0.25">
      <c r="B49" s="465"/>
      <c r="C49" s="54"/>
      <c r="D49" s="475"/>
      <c r="E49" s="54"/>
      <c r="F49" s="54"/>
      <c r="G49" s="54"/>
      <c r="H49" s="35" t="s">
        <v>425</v>
      </c>
      <c r="I49" s="76" t="s">
        <v>405</v>
      </c>
      <c r="J49" s="77" t="s">
        <v>406</v>
      </c>
      <c r="K49" s="77" t="s">
        <v>407</v>
      </c>
      <c r="L49" s="472"/>
    </row>
    <row r="50" spans="2:12" x14ac:dyDescent="0.2">
      <c r="B50" s="465"/>
      <c r="C50" s="40" t="s">
        <v>403</v>
      </c>
      <c r="D50" s="31"/>
      <c r="E50" s="31"/>
      <c r="F50" s="31"/>
      <c r="G50" s="31"/>
      <c r="H50" s="40" t="s">
        <v>403</v>
      </c>
      <c r="I50" s="31"/>
      <c r="J50" s="31"/>
      <c r="K50" s="31"/>
      <c r="L50" s="31"/>
    </row>
    <row r="51" spans="2:12" ht="44" customHeight="1" x14ac:dyDescent="0.2">
      <c r="B51" s="465"/>
      <c r="C51" s="488" t="s">
        <v>426</v>
      </c>
      <c r="D51" s="79"/>
      <c r="E51" s="79"/>
      <c r="F51" s="73" t="s">
        <v>410</v>
      </c>
      <c r="G51" s="479" t="s">
        <v>423</v>
      </c>
      <c r="H51" s="488" t="s">
        <v>426</v>
      </c>
      <c r="I51" s="79"/>
      <c r="J51" s="79"/>
      <c r="K51" s="73" t="s">
        <v>410</v>
      </c>
      <c r="L51" s="479" t="s">
        <v>423</v>
      </c>
    </row>
    <row r="52" spans="2:12" x14ac:dyDescent="0.2">
      <c r="B52" s="465"/>
      <c r="C52" s="488"/>
      <c r="D52" s="71" t="s">
        <v>405</v>
      </c>
      <c r="E52" s="73" t="s">
        <v>406</v>
      </c>
      <c r="F52" s="73" t="s">
        <v>407</v>
      </c>
      <c r="G52" s="479"/>
      <c r="H52" s="488"/>
      <c r="I52" s="74" t="s">
        <v>405</v>
      </c>
      <c r="J52" s="73" t="s">
        <v>406</v>
      </c>
      <c r="K52" s="73" t="s">
        <v>407</v>
      </c>
      <c r="L52" s="479"/>
    </row>
    <row r="53" spans="2:12" ht="17" thickBot="1" x14ac:dyDescent="0.25">
      <c r="B53" s="465"/>
      <c r="C53" s="45" t="s">
        <v>427</v>
      </c>
      <c r="D53" s="46"/>
      <c r="E53" s="46"/>
      <c r="F53" s="46"/>
      <c r="G53" s="46"/>
      <c r="H53" s="45" t="s">
        <v>427</v>
      </c>
      <c r="I53" s="46"/>
      <c r="J53" s="46"/>
      <c r="K53" s="46"/>
      <c r="L53" s="46"/>
    </row>
    <row r="54" spans="2:12" x14ac:dyDescent="0.2">
      <c r="B54" s="465"/>
      <c r="C54" s="47"/>
      <c r="D54" s="486" t="s">
        <v>405</v>
      </c>
      <c r="E54" s="471" t="s">
        <v>406</v>
      </c>
      <c r="F54" s="473" t="s">
        <v>410</v>
      </c>
      <c r="G54" s="473" t="s">
        <v>404</v>
      </c>
      <c r="H54" s="449" t="s">
        <v>429</v>
      </c>
      <c r="I54" s="482" t="s">
        <v>405</v>
      </c>
      <c r="J54" s="471" t="s">
        <v>406</v>
      </c>
      <c r="K54" s="473" t="s">
        <v>410</v>
      </c>
      <c r="L54" s="471" t="s">
        <v>404</v>
      </c>
    </row>
    <row r="55" spans="2:12" ht="17" thickBot="1" x14ac:dyDescent="0.25">
      <c r="B55" s="466"/>
      <c r="C55" s="80" t="s">
        <v>428</v>
      </c>
      <c r="D55" s="487"/>
      <c r="E55" s="472"/>
      <c r="F55" s="474"/>
      <c r="G55" s="474"/>
      <c r="H55" s="451"/>
      <c r="I55" s="483"/>
      <c r="J55" s="472"/>
      <c r="K55" s="474"/>
      <c r="L55" s="472"/>
    </row>
    <row r="56" spans="2:12" ht="17" thickBot="1" x14ac:dyDescent="0.25">
      <c r="B56" s="478"/>
      <c r="C56" s="493" t="s">
        <v>430</v>
      </c>
      <c r="D56" s="478"/>
      <c r="E56" s="478"/>
      <c r="F56" s="490" t="s">
        <v>407</v>
      </c>
      <c r="G56" s="490" t="s">
        <v>431</v>
      </c>
      <c r="H56" s="50" t="s">
        <v>432</v>
      </c>
      <c r="I56" s="51"/>
      <c r="J56" s="51"/>
      <c r="K56" s="82" t="s">
        <v>407</v>
      </c>
      <c r="L56" s="82" t="s">
        <v>431</v>
      </c>
    </row>
    <row r="57" spans="2:12" ht="17" x14ac:dyDescent="0.2">
      <c r="B57" s="465"/>
      <c r="C57" s="494"/>
      <c r="D57" s="465"/>
      <c r="E57" s="465"/>
      <c r="F57" s="491"/>
      <c r="G57" s="491"/>
      <c r="H57" s="44"/>
      <c r="I57" s="69"/>
      <c r="J57" s="69"/>
      <c r="K57" s="73" t="s">
        <v>410</v>
      </c>
      <c r="L57" s="489" t="s">
        <v>423</v>
      </c>
    </row>
    <row r="58" spans="2:12" ht="25" thickBot="1" x14ac:dyDescent="0.25">
      <c r="B58" s="466"/>
      <c r="C58" s="495"/>
      <c r="D58" s="466"/>
      <c r="E58" s="466"/>
      <c r="F58" s="492"/>
      <c r="G58" s="492"/>
      <c r="H58" s="45" t="s">
        <v>433</v>
      </c>
      <c r="I58" s="83" t="s">
        <v>405</v>
      </c>
      <c r="J58" s="83" t="s">
        <v>406</v>
      </c>
      <c r="K58" s="83" t="s">
        <v>407</v>
      </c>
      <c r="L58" s="480"/>
    </row>
    <row r="59" spans="2:12" ht="23" customHeight="1" x14ac:dyDescent="0.2">
      <c r="B59" s="37"/>
      <c r="C59" s="493" t="s">
        <v>435</v>
      </c>
      <c r="D59" s="85"/>
      <c r="E59" s="85"/>
      <c r="F59" s="78" t="s">
        <v>410</v>
      </c>
      <c r="G59" s="471" t="s">
        <v>423</v>
      </c>
      <c r="H59" s="449" t="s">
        <v>435</v>
      </c>
      <c r="I59" s="85"/>
      <c r="J59" s="85"/>
      <c r="K59" s="78" t="s">
        <v>410</v>
      </c>
      <c r="L59" s="471" t="s">
        <v>423</v>
      </c>
    </row>
    <row r="60" spans="2:12" ht="25" thickBot="1" x14ac:dyDescent="0.25">
      <c r="B60" s="84" t="s">
        <v>434</v>
      </c>
      <c r="C60" s="495"/>
      <c r="D60" s="86" t="s">
        <v>405</v>
      </c>
      <c r="E60" s="77" t="s">
        <v>406</v>
      </c>
      <c r="F60" s="77" t="s">
        <v>407</v>
      </c>
      <c r="G60" s="472"/>
      <c r="H60" s="451"/>
      <c r="I60" s="77" t="s">
        <v>405</v>
      </c>
      <c r="J60" s="77" t="s">
        <v>406</v>
      </c>
      <c r="K60" s="77" t="s">
        <v>407</v>
      </c>
      <c r="L60" s="472"/>
    </row>
    <row r="61" spans="2:12" ht="19" x14ac:dyDescent="0.2">
      <c r="B61" s="87"/>
      <c r="C61" s="481" t="s">
        <v>437</v>
      </c>
      <c r="D61" s="52"/>
      <c r="E61" s="52"/>
      <c r="F61" s="52"/>
      <c r="G61" s="79"/>
      <c r="H61" s="481" t="s">
        <v>438</v>
      </c>
      <c r="I61" s="52"/>
      <c r="J61" s="52"/>
      <c r="K61" s="52"/>
      <c r="L61" s="79"/>
    </row>
    <row r="62" spans="2:12" ht="26" x14ac:dyDescent="0.2">
      <c r="B62" s="87"/>
      <c r="C62" s="463"/>
      <c r="D62" s="52"/>
      <c r="E62" s="52"/>
      <c r="F62" s="73" t="s">
        <v>410</v>
      </c>
      <c r="G62" s="73" t="s">
        <v>423</v>
      </c>
      <c r="H62" s="463"/>
      <c r="I62" s="52"/>
      <c r="J62" s="52"/>
      <c r="K62" s="73" t="s">
        <v>410</v>
      </c>
      <c r="L62" s="73" t="s">
        <v>423</v>
      </c>
    </row>
    <row r="63" spans="2:12" x14ac:dyDescent="0.2">
      <c r="B63" s="87"/>
      <c r="C63" s="463"/>
      <c r="D63" s="71" t="s">
        <v>405</v>
      </c>
      <c r="E63" s="73" t="s">
        <v>406</v>
      </c>
      <c r="F63" s="73" t="s">
        <v>407</v>
      </c>
      <c r="G63" s="53"/>
      <c r="H63" s="463"/>
      <c r="I63" s="73" t="s">
        <v>405</v>
      </c>
      <c r="J63" s="73" t="s">
        <v>406</v>
      </c>
      <c r="K63" s="73" t="s">
        <v>407</v>
      </c>
      <c r="L63" s="53"/>
    </row>
    <row r="64" spans="2:12" x14ac:dyDescent="0.2">
      <c r="B64" s="87"/>
      <c r="C64" s="463"/>
      <c r="D64" s="53"/>
      <c r="E64" s="53"/>
      <c r="F64" s="53"/>
      <c r="G64" s="53"/>
      <c r="H64" s="463"/>
      <c r="I64" s="53"/>
      <c r="J64" s="53"/>
      <c r="K64" s="53"/>
      <c r="L64" s="53"/>
    </row>
    <row r="65" spans="2:12" ht="17" thickBot="1" x14ac:dyDescent="0.25">
      <c r="B65" s="88"/>
      <c r="C65" s="476"/>
      <c r="D65" s="54"/>
      <c r="E65" s="54"/>
      <c r="F65" s="54"/>
      <c r="G65" s="54"/>
      <c r="H65" s="476"/>
      <c r="I65" s="54"/>
      <c r="J65" s="54"/>
      <c r="K65" s="54"/>
      <c r="L65" s="54"/>
    </row>
    <row r="66" spans="2:12" ht="29" customHeight="1" x14ac:dyDescent="0.2">
      <c r="B66" s="89" t="s">
        <v>436</v>
      </c>
      <c r="C66" s="449" t="s">
        <v>439</v>
      </c>
      <c r="D66" s="92"/>
      <c r="E66" s="92"/>
      <c r="F66" s="93"/>
      <c r="G66" s="94"/>
      <c r="H66" s="449" t="s">
        <v>439</v>
      </c>
      <c r="I66" s="92"/>
      <c r="J66" s="92"/>
      <c r="K66" s="93"/>
      <c r="L66" s="94"/>
    </row>
    <row r="67" spans="2:12" ht="26" x14ac:dyDescent="0.2">
      <c r="B67" s="90"/>
      <c r="C67" s="450"/>
      <c r="D67" s="33"/>
      <c r="E67" s="33"/>
      <c r="F67" s="78" t="s">
        <v>410</v>
      </c>
      <c r="G67" s="78" t="s">
        <v>423</v>
      </c>
      <c r="H67" s="450"/>
      <c r="I67" s="33"/>
      <c r="J67" s="33"/>
      <c r="K67" s="78" t="s">
        <v>410</v>
      </c>
      <c r="L67" s="78" t="s">
        <v>423</v>
      </c>
    </row>
    <row r="68" spans="2:12" ht="17" thickBot="1" x14ac:dyDescent="0.25">
      <c r="B68" s="91"/>
      <c r="C68" s="451"/>
      <c r="D68" s="86" t="s">
        <v>405</v>
      </c>
      <c r="E68" s="77" t="s">
        <v>406</v>
      </c>
      <c r="F68" s="77" t="s">
        <v>407</v>
      </c>
      <c r="G68" s="95"/>
      <c r="H68" s="451"/>
      <c r="I68" s="77" t="s">
        <v>405</v>
      </c>
      <c r="J68" s="77" t="s">
        <v>406</v>
      </c>
      <c r="K68" s="77" t="s">
        <v>407</v>
      </c>
      <c r="L68" s="95"/>
    </row>
    <row r="69" spans="2:12" ht="29" customHeight="1" x14ac:dyDescent="0.2">
      <c r="B69" s="87"/>
      <c r="C69" s="481" t="s">
        <v>441</v>
      </c>
      <c r="D69" s="52"/>
      <c r="E69" s="52"/>
      <c r="F69" s="52"/>
      <c r="G69" s="79"/>
      <c r="H69" s="481" t="s">
        <v>441</v>
      </c>
      <c r="I69" s="52"/>
      <c r="J69" s="52"/>
      <c r="K69" s="52"/>
      <c r="L69" s="79"/>
    </row>
    <row r="70" spans="2:12" ht="26" x14ac:dyDescent="0.2">
      <c r="B70" s="87"/>
      <c r="C70" s="463"/>
      <c r="D70" s="52"/>
      <c r="E70" s="52"/>
      <c r="F70" s="73" t="s">
        <v>410</v>
      </c>
      <c r="G70" s="73" t="s">
        <v>423</v>
      </c>
      <c r="H70" s="463"/>
      <c r="I70" s="52"/>
      <c r="J70" s="52"/>
      <c r="K70" s="73" t="s">
        <v>410</v>
      </c>
      <c r="L70" s="73" t="s">
        <v>423</v>
      </c>
    </row>
    <row r="71" spans="2:12" ht="17" thickBot="1" x14ac:dyDescent="0.25">
      <c r="B71" s="96" t="s">
        <v>440</v>
      </c>
      <c r="C71" s="476"/>
      <c r="D71" s="97" t="s">
        <v>405</v>
      </c>
      <c r="E71" s="83" t="s">
        <v>406</v>
      </c>
      <c r="F71" s="83" t="s">
        <v>407</v>
      </c>
      <c r="G71" s="54"/>
      <c r="H71" s="476"/>
      <c r="I71" s="83" t="s">
        <v>405</v>
      </c>
      <c r="J71" s="83" t="s">
        <v>406</v>
      </c>
      <c r="K71" s="83" t="s">
        <v>407</v>
      </c>
      <c r="L71" s="54"/>
    </row>
    <row r="72" spans="2:12" ht="23" customHeight="1" x14ac:dyDescent="0.2">
      <c r="B72" s="98"/>
      <c r="C72" s="449" t="s">
        <v>443</v>
      </c>
      <c r="D72" s="92"/>
      <c r="E72" s="92"/>
      <c r="F72" s="92"/>
      <c r="G72" s="100"/>
      <c r="H72" s="449" t="s">
        <v>444</v>
      </c>
      <c r="I72" s="92"/>
      <c r="J72" s="92"/>
      <c r="K72" s="92"/>
      <c r="L72" s="100"/>
    </row>
    <row r="73" spans="2:12" x14ac:dyDescent="0.2">
      <c r="B73" s="98"/>
      <c r="C73" s="450"/>
      <c r="D73" s="92"/>
      <c r="E73" s="92"/>
      <c r="F73" s="78" t="s">
        <v>410</v>
      </c>
      <c r="G73" s="78" t="s">
        <v>411</v>
      </c>
      <c r="H73" s="450"/>
      <c r="I73" s="92"/>
      <c r="J73" s="92"/>
      <c r="K73" s="78" t="s">
        <v>410</v>
      </c>
      <c r="L73" s="78" t="s">
        <v>411</v>
      </c>
    </row>
    <row r="74" spans="2:12" x14ac:dyDescent="0.2">
      <c r="B74" s="98"/>
      <c r="C74" s="450"/>
      <c r="D74" s="81" t="s">
        <v>405</v>
      </c>
      <c r="E74" s="78" t="s">
        <v>406</v>
      </c>
      <c r="F74" s="78" t="s">
        <v>407</v>
      </c>
      <c r="G74" s="78" t="s">
        <v>408</v>
      </c>
      <c r="H74" s="450"/>
      <c r="I74" s="78" t="s">
        <v>405</v>
      </c>
      <c r="J74" s="78" t="s">
        <v>406</v>
      </c>
      <c r="K74" s="78" t="s">
        <v>407</v>
      </c>
      <c r="L74" s="78" t="s">
        <v>408</v>
      </c>
    </row>
    <row r="75" spans="2:12" ht="17" thickBot="1" x14ac:dyDescent="0.25">
      <c r="B75" s="98"/>
      <c r="C75" s="451"/>
      <c r="D75" s="95"/>
      <c r="E75" s="95"/>
      <c r="F75" s="95"/>
      <c r="G75" s="95"/>
      <c r="H75" s="451"/>
      <c r="I75" s="95"/>
      <c r="J75" s="95"/>
      <c r="K75" s="95"/>
      <c r="L75" s="95"/>
    </row>
    <row r="76" spans="2:12" ht="43" customHeight="1" x14ac:dyDescent="0.2">
      <c r="B76" s="38" t="s">
        <v>442</v>
      </c>
      <c r="C76" s="499" t="s">
        <v>445</v>
      </c>
      <c r="D76" s="52"/>
      <c r="E76" s="52"/>
      <c r="F76" s="73" t="s">
        <v>410</v>
      </c>
      <c r="G76" s="489" t="s">
        <v>423</v>
      </c>
      <c r="H76" s="499" t="s">
        <v>446</v>
      </c>
      <c r="I76" s="52"/>
      <c r="J76" s="52"/>
      <c r="K76" s="73" t="s">
        <v>410</v>
      </c>
      <c r="L76" s="489" t="s">
        <v>423</v>
      </c>
    </row>
    <row r="77" spans="2:12" ht="17" thickBot="1" x14ac:dyDescent="0.25">
      <c r="B77" s="99"/>
      <c r="C77" s="500"/>
      <c r="D77" s="97" t="s">
        <v>405</v>
      </c>
      <c r="E77" s="83" t="s">
        <v>406</v>
      </c>
      <c r="F77" s="83" t="s">
        <v>407</v>
      </c>
      <c r="G77" s="480"/>
      <c r="H77" s="500"/>
      <c r="I77" s="83" t="s">
        <v>405</v>
      </c>
      <c r="J77" s="83" t="s">
        <v>406</v>
      </c>
      <c r="K77" s="83" t="s">
        <v>407</v>
      </c>
      <c r="L77" s="480"/>
    </row>
    <row r="78" spans="2:12" ht="25" thickBot="1" x14ac:dyDescent="0.25">
      <c r="B78" s="478"/>
      <c r="C78" s="481" t="s">
        <v>447</v>
      </c>
      <c r="D78" s="63"/>
      <c r="E78" s="464"/>
      <c r="F78" s="63"/>
      <c r="G78" s="464"/>
      <c r="H78" s="101" t="s">
        <v>448</v>
      </c>
      <c r="I78" s="102"/>
      <c r="J78" s="102"/>
      <c r="K78" s="102"/>
      <c r="L78" s="102"/>
    </row>
    <row r="79" spans="2:12" x14ac:dyDescent="0.2">
      <c r="B79" s="465"/>
      <c r="C79" s="463"/>
      <c r="D79" s="448"/>
      <c r="E79" s="448"/>
      <c r="F79" s="448"/>
      <c r="G79" s="448"/>
      <c r="H79" s="449" t="s">
        <v>449</v>
      </c>
      <c r="I79" s="92"/>
      <c r="J79" s="92"/>
      <c r="K79" s="92"/>
      <c r="L79" s="92"/>
    </row>
    <row r="80" spans="2:12" ht="26" x14ac:dyDescent="0.2">
      <c r="B80" s="465"/>
      <c r="C80" s="463"/>
      <c r="D80" s="448"/>
      <c r="E80" s="448"/>
      <c r="F80" s="448"/>
      <c r="G80" s="448"/>
      <c r="H80" s="450"/>
      <c r="I80" s="92"/>
      <c r="J80" s="92"/>
      <c r="K80" s="78" t="s">
        <v>410</v>
      </c>
      <c r="L80" s="78" t="s">
        <v>423</v>
      </c>
    </row>
    <row r="81" spans="2:12" ht="17" thickBot="1" x14ac:dyDescent="0.25">
      <c r="B81" s="465"/>
      <c r="C81" s="463"/>
      <c r="D81" s="448"/>
      <c r="E81" s="448"/>
      <c r="F81" s="448"/>
      <c r="G81" s="448"/>
      <c r="H81" s="451"/>
      <c r="I81" s="77" t="s">
        <v>405</v>
      </c>
      <c r="J81" s="77" t="s">
        <v>406</v>
      </c>
      <c r="K81" s="77" t="s">
        <v>407</v>
      </c>
      <c r="L81" s="95"/>
    </row>
    <row r="82" spans="2:12" ht="19" customHeight="1" x14ac:dyDescent="0.2">
      <c r="B82" s="465"/>
      <c r="C82" s="463"/>
      <c r="D82" s="448"/>
      <c r="E82" s="448"/>
      <c r="F82" s="448"/>
      <c r="G82" s="448"/>
      <c r="H82" s="481" t="s">
        <v>450</v>
      </c>
      <c r="I82" s="52"/>
      <c r="J82" s="52"/>
      <c r="K82" s="73" t="s">
        <v>410</v>
      </c>
      <c r="L82" s="489" t="s">
        <v>423</v>
      </c>
    </row>
    <row r="83" spans="2:12" ht="17" thickBot="1" x14ac:dyDescent="0.25">
      <c r="B83" s="466"/>
      <c r="C83" s="476"/>
      <c r="D83" s="475"/>
      <c r="E83" s="475"/>
      <c r="F83" s="475"/>
      <c r="G83" s="475"/>
      <c r="H83" s="476"/>
      <c r="I83" s="83" t="s">
        <v>405</v>
      </c>
      <c r="J83" s="83" t="s">
        <v>406</v>
      </c>
      <c r="K83" s="83" t="s">
        <v>407</v>
      </c>
      <c r="L83" s="480"/>
    </row>
    <row r="84" spans="2:12" ht="17" thickBot="1" x14ac:dyDescent="0.25"/>
    <row r="85" spans="2:12" ht="17" thickBot="1" x14ac:dyDescent="0.25">
      <c r="B85" s="496" t="s">
        <v>451</v>
      </c>
      <c r="C85" s="497"/>
      <c r="D85" s="497"/>
      <c r="E85" s="497"/>
      <c r="F85" s="497"/>
      <c r="G85" s="497"/>
      <c r="H85" s="497"/>
      <c r="I85" s="497"/>
      <c r="J85" s="497"/>
      <c r="K85" s="497"/>
      <c r="L85" s="498"/>
    </row>
    <row r="86" spans="2:12" x14ac:dyDescent="0.2">
      <c r="B86" s="103"/>
      <c r="C86" s="508" t="s">
        <v>401</v>
      </c>
      <c r="D86" s="509"/>
      <c r="E86" s="509"/>
      <c r="F86" s="509"/>
      <c r="G86" s="510"/>
      <c r="H86" s="502" t="s">
        <v>402</v>
      </c>
      <c r="I86" s="503"/>
      <c r="J86" s="503"/>
      <c r="K86" s="503"/>
      <c r="L86" s="504"/>
    </row>
    <row r="87" spans="2:12" ht="17" thickBot="1" x14ac:dyDescent="0.25">
      <c r="B87" s="104" t="s">
        <v>400</v>
      </c>
      <c r="C87" s="511"/>
      <c r="D87" s="512"/>
      <c r="E87" s="512"/>
      <c r="F87" s="512"/>
      <c r="G87" s="513"/>
      <c r="H87" s="505"/>
      <c r="I87" s="506"/>
      <c r="J87" s="506"/>
      <c r="K87" s="506"/>
      <c r="L87" s="507"/>
    </row>
    <row r="88" spans="2:12" x14ac:dyDescent="0.2">
      <c r="B88" s="98"/>
      <c r="C88" s="449" t="s">
        <v>453</v>
      </c>
      <c r="D88" s="56"/>
      <c r="E88" s="56"/>
      <c r="F88" s="56"/>
      <c r="G88" s="56"/>
      <c r="H88" s="92"/>
      <c r="I88" s="56"/>
      <c r="J88" s="56"/>
      <c r="K88" s="56"/>
      <c r="L88" s="56"/>
    </row>
    <row r="89" spans="2:12" x14ac:dyDescent="0.2">
      <c r="B89" s="98"/>
      <c r="C89" s="450"/>
      <c r="D89" s="56"/>
      <c r="E89" s="56"/>
      <c r="F89" s="56"/>
      <c r="G89" s="56"/>
      <c r="H89" s="94"/>
      <c r="I89" s="56"/>
      <c r="J89" s="56"/>
      <c r="K89" s="56"/>
      <c r="L89" s="56"/>
    </row>
    <row r="90" spans="2:12" ht="60" x14ac:dyDescent="0.2">
      <c r="B90" s="98"/>
      <c r="C90" s="450"/>
      <c r="D90" s="56"/>
      <c r="E90" s="56"/>
      <c r="F90" s="56"/>
      <c r="G90" s="56"/>
      <c r="H90" s="32" t="s">
        <v>454</v>
      </c>
      <c r="I90" s="56"/>
      <c r="J90" s="56"/>
      <c r="K90" s="56"/>
      <c r="L90" s="56"/>
    </row>
    <row r="91" spans="2:12" ht="18" x14ac:dyDescent="0.2">
      <c r="B91" s="105"/>
      <c r="C91" s="450"/>
      <c r="D91" s="56"/>
      <c r="E91" s="56"/>
      <c r="F91" s="57"/>
      <c r="G91" s="58"/>
      <c r="H91" s="109"/>
      <c r="I91" s="56"/>
      <c r="J91" s="56"/>
      <c r="K91" s="57"/>
      <c r="L91" s="58"/>
    </row>
    <row r="92" spans="2:12" ht="17" x14ac:dyDescent="0.2">
      <c r="B92" s="106" t="s">
        <v>452</v>
      </c>
      <c r="C92" s="450"/>
      <c r="D92" s="85"/>
      <c r="E92" s="85"/>
      <c r="F92" s="34" t="s">
        <v>410</v>
      </c>
      <c r="G92" s="34" t="s">
        <v>411</v>
      </c>
      <c r="H92" s="109"/>
      <c r="I92" s="85"/>
      <c r="J92" s="85"/>
      <c r="K92" s="34" t="s">
        <v>410</v>
      </c>
      <c r="L92" s="34" t="s">
        <v>411</v>
      </c>
    </row>
    <row r="93" spans="2:12" ht="17" thickBot="1" x14ac:dyDescent="0.25">
      <c r="B93" s="99"/>
      <c r="C93" s="451"/>
      <c r="D93" s="107" t="s">
        <v>405</v>
      </c>
      <c r="E93" s="108" t="s">
        <v>406</v>
      </c>
      <c r="F93" s="48" t="s">
        <v>407</v>
      </c>
      <c r="G93" s="48" t="s">
        <v>408</v>
      </c>
      <c r="H93" s="95"/>
      <c r="I93" s="110" t="s">
        <v>405</v>
      </c>
      <c r="J93" s="48" t="s">
        <v>406</v>
      </c>
      <c r="K93" s="111" t="s">
        <v>407</v>
      </c>
      <c r="L93" s="48" t="s">
        <v>408</v>
      </c>
    </row>
    <row r="94" spans="2:12" x14ac:dyDescent="0.2">
      <c r="B94" s="87"/>
      <c r="C94" s="52"/>
      <c r="D94" s="41"/>
      <c r="E94" s="41"/>
      <c r="F94" s="41"/>
      <c r="G94" s="41"/>
      <c r="H94" s="481" t="s">
        <v>456</v>
      </c>
      <c r="I94" s="31"/>
      <c r="J94" s="31"/>
      <c r="K94" s="43" t="s">
        <v>410</v>
      </c>
      <c r="L94" s="43" t="s">
        <v>411</v>
      </c>
    </row>
    <row r="95" spans="2:12" ht="24" x14ac:dyDescent="0.2">
      <c r="B95" s="87"/>
      <c r="C95" s="40" t="s">
        <v>456</v>
      </c>
      <c r="D95" s="41"/>
      <c r="E95" s="41"/>
      <c r="F95" s="116"/>
      <c r="G95" s="117"/>
      <c r="H95" s="463"/>
      <c r="I95" s="67" t="s">
        <v>405</v>
      </c>
      <c r="J95" s="43" t="s">
        <v>406</v>
      </c>
      <c r="K95" s="43" t="s">
        <v>407</v>
      </c>
      <c r="L95" s="43" t="s">
        <v>408</v>
      </c>
    </row>
    <row r="96" spans="2:12" ht="17" thickBot="1" x14ac:dyDescent="0.25">
      <c r="B96" s="112" t="s">
        <v>455</v>
      </c>
      <c r="C96" s="53"/>
      <c r="D96" s="113"/>
      <c r="E96" s="113"/>
      <c r="F96" s="43" t="s">
        <v>410</v>
      </c>
      <c r="G96" s="43" t="s">
        <v>411</v>
      </c>
      <c r="H96" s="476"/>
      <c r="I96" s="54"/>
      <c r="J96" s="54"/>
      <c r="K96" s="54"/>
      <c r="L96" s="54"/>
    </row>
    <row r="97" spans="2:12" ht="37" thickBot="1" x14ac:dyDescent="0.25">
      <c r="B97" s="91"/>
      <c r="C97" s="54"/>
      <c r="D97" s="114" t="s">
        <v>405</v>
      </c>
      <c r="E97" s="115" t="s">
        <v>406</v>
      </c>
      <c r="F97" s="61" t="s">
        <v>407</v>
      </c>
      <c r="G97" s="61" t="s">
        <v>408</v>
      </c>
      <c r="H97" s="35" t="s">
        <v>457</v>
      </c>
      <c r="I97" s="36"/>
      <c r="J97" s="36"/>
      <c r="K97" s="36"/>
      <c r="L97" s="36"/>
    </row>
    <row r="98" spans="2:12" x14ac:dyDescent="0.2">
      <c r="B98" s="98"/>
      <c r="C98" s="92"/>
      <c r="D98" s="56"/>
      <c r="E98" s="56"/>
      <c r="F98" s="56"/>
      <c r="G98" s="56"/>
      <c r="H98" s="515" t="s">
        <v>460</v>
      </c>
      <c r="I98" s="120"/>
      <c r="J98" s="120"/>
      <c r="K98" s="124" t="s">
        <v>410</v>
      </c>
      <c r="L98" s="124" t="s">
        <v>411</v>
      </c>
    </row>
    <row r="99" spans="2:12" ht="18" x14ac:dyDescent="0.2">
      <c r="B99" s="98"/>
      <c r="C99" s="118"/>
      <c r="D99" s="56"/>
      <c r="E99" s="56"/>
      <c r="F99" s="56"/>
      <c r="G99" s="56"/>
      <c r="H99" s="516"/>
      <c r="I99" s="121" t="s">
        <v>405</v>
      </c>
      <c r="J99" s="124" t="s">
        <v>406</v>
      </c>
      <c r="K99" s="124" t="s">
        <v>407</v>
      </c>
      <c r="L99" s="124" t="s">
        <v>408</v>
      </c>
    </row>
    <row r="100" spans="2:12" ht="60" x14ac:dyDescent="0.2">
      <c r="B100" s="98"/>
      <c r="C100" s="32" t="s">
        <v>459</v>
      </c>
      <c r="D100" s="56"/>
      <c r="E100" s="56"/>
      <c r="F100" s="56"/>
      <c r="G100" s="56"/>
      <c r="H100" s="516"/>
      <c r="I100" s="122"/>
      <c r="J100" s="122"/>
      <c r="K100" s="122"/>
      <c r="L100" s="122"/>
    </row>
    <row r="101" spans="2:12" x14ac:dyDescent="0.2">
      <c r="B101" s="98"/>
      <c r="C101" s="109"/>
      <c r="D101" s="56"/>
      <c r="E101" s="56"/>
      <c r="F101" s="56"/>
      <c r="G101" s="56"/>
      <c r="H101" s="516"/>
      <c r="I101" s="122"/>
      <c r="J101" s="122"/>
      <c r="K101" s="122"/>
      <c r="L101" s="122"/>
    </row>
    <row r="102" spans="2:12" x14ac:dyDescent="0.2">
      <c r="B102" s="98"/>
      <c r="C102" s="109"/>
      <c r="D102" s="56"/>
      <c r="E102" s="56"/>
      <c r="F102" s="56"/>
      <c r="G102" s="56"/>
      <c r="H102" s="516"/>
      <c r="I102" s="122"/>
      <c r="J102" s="122"/>
      <c r="K102" s="122"/>
      <c r="L102" s="122"/>
    </row>
    <row r="103" spans="2:12" ht="19" thickBot="1" x14ac:dyDescent="0.25">
      <c r="B103" s="105"/>
      <c r="C103" s="109"/>
      <c r="D103" s="56"/>
      <c r="E103" s="56"/>
      <c r="F103" s="56"/>
      <c r="G103" s="56"/>
      <c r="H103" s="517"/>
      <c r="I103" s="123"/>
      <c r="J103" s="123"/>
      <c r="K103" s="123"/>
      <c r="L103" s="123"/>
    </row>
    <row r="104" spans="2:12" x14ac:dyDescent="0.2">
      <c r="B104" s="38" t="s">
        <v>458</v>
      </c>
      <c r="C104" s="109"/>
      <c r="D104" s="56"/>
      <c r="E104" s="56"/>
      <c r="F104" s="34" t="s">
        <v>410</v>
      </c>
      <c r="G104" s="34" t="s">
        <v>411</v>
      </c>
      <c r="H104" s="449" t="s">
        <v>461</v>
      </c>
      <c r="I104" s="56"/>
      <c r="J104" s="56"/>
      <c r="K104" s="56"/>
      <c r="L104" s="56"/>
    </row>
    <row r="105" spans="2:12" x14ac:dyDescent="0.2">
      <c r="B105" s="39"/>
      <c r="C105" s="109"/>
      <c r="D105" s="68" t="s">
        <v>405</v>
      </c>
      <c r="E105" s="119" t="s">
        <v>406</v>
      </c>
      <c r="F105" s="34" t="s">
        <v>407</v>
      </c>
      <c r="G105" s="34" t="s">
        <v>408</v>
      </c>
      <c r="H105" s="450"/>
      <c r="I105" s="56"/>
      <c r="J105" s="56"/>
      <c r="K105" s="33"/>
      <c r="L105" s="92"/>
    </row>
    <row r="106" spans="2:12" x14ac:dyDescent="0.2">
      <c r="B106" s="39"/>
      <c r="C106" s="109"/>
      <c r="D106" s="109"/>
      <c r="E106" s="109"/>
      <c r="F106" s="109"/>
      <c r="G106" s="109"/>
      <c r="H106" s="450"/>
      <c r="I106" s="93"/>
      <c r="J106" s="93"/>
      <c r="K106" s="34" t="s">
        <v>410</v>
      </c>
      <c r="L106" s="34" t="s">
        <v>411</v>
      </c>
    </row>
    <row r="107" spans="2:12" ht="17" thickBot="1" x14ac:dyDescent="0.25">
      <c r="B107" s="39"/>
      <c r="C107" s="109"/>
      <c r="D107" s="109"/>
      <c r="E107" s="109"/>
      <c r="F107" s="109"/>
      <c r="G107" s="109"/>
      <c r="H107" s="451"/>
      <c r="I107" s="110" t="s">
        <v>405</v>
      </c>
      <c r="J107" s="48" t="s">
        <v>406</v>
      </c>
      <c r="K107" s="48" t="s">
        <v>407</v>
      </c>
      <c r="L107" s="48" t="s">
        <v>408</v>
      </c>
    </row>
    <row r="108" spans="2:12" ht="19" customHeight="1" x14ac:dyDescent="0.2">
      <c r="B108" s="39"/>
      <c r="C108" s="109"/>
      <c r="D108" s="109"/>
      <c r="E108" s="109"/>
      <c r="F108" s="109"/>
      <c r="G108" s="109"/>
      <c r="H108" s="191" t="s">
        <v>462</v>
      </c>
      <c r="I108" s="41"/>
      <c r="J108" s="41"/>
      <c r="K108" s="43" t="s">
        <v>410</v>
      </c>
      <c r="L108" s="43" t="s">
        <v>411</v>
      </c>
    </row>
    <row r="109" spans="2:12" ht="17" thickBot="1" x14ac:dyDescent="0.25">
      <c r="B109" s="99"/>
      <c r="C109" s="95"/>
      <c r="D109" s="95"/>
      <c r="E109" s="95"/>
      <c r="F109" s="95"/>
      <c r="G109" s="95"/>
      <c r="H109" s="192"/>
      <c r="I109" s="126" t="s">
        <v>405</v>
      </c>
      <c r="J109" s="61" t="s">
        <v>406</v>
      </c>
      <c r="K109" s="61" t="s">
        <v>407</v>
      </c>
      <c r="L109" s="61" t="s">
        <v>408</v>
      </c>
    </row>
    <row r="110" spans="2:12" ht="17" thickBot="1" x14ac:dyDescent="0.25">
      <c r="B110" s="478"/>
      <c r="C110" s="478"/>
      <c r="D110" s="478"/>
      <c r="E110" s="478"/>
      <c r="F110" s="478"/>
      <c r="G110" s="478"/>
      <c r="H110" s="127" t="s">
        <v>463</v>
      </c>
      <c r="I110" s="102"/>
      <c r="J110" s="102"/>
      <c r="K110" s="102"/>
      <c r="L110" s="102"/>
    </row>
    <row r="111" spans="2:12" ht="27" customHeight="1" x14ac:dyDescent="0.2">
      <c r="B111" s="465"/>
      <c r="C111" s="465"/>
      <c r="D111" s="465"/>
      <c r="E111" s="465"/>
      <c r="F111" s="465"/>
      <c r="G111" s="465"/>
      <c r="H111" s="449" t="s">
        <v>464</v>
      </c>
      <c r="I111" s="56"/>
      <c r="J111" s="56"/>
      <c r="K111" s="56"/>
      <c r="L111" s="56"/>
    </row>
    <row r="112" spans="2:12" x14ac:dyDescent="0.2">
      <c r="B112" s="465"/>
      <c r="C112" s="465"/>
      <c r="D112" s="465"/>
      <c r="E112" s="465"/>
      <c r="F112" s="465"/>
      <c r="G112" s="465"/>
      <c r="H112" s="450"/>
      <c r="I112" s="56"/>
      <c r="J112" s="56"/>
      <c r="K112" s="34" t="s">
        <v>410</v>
      </c>
      <c r="L112" s="34" t="s">
        <v>411</v>
      </c>
    </row>
    <row r="113" spans="2:12" ht="17" thickBot="1" x14ac:dyDescent="0.25">
      <c r="B113" s="465"/>
      <c r="C113" s="465"/>
      <c r="D113" s="465"/>
      <c r="E113" s="465"/>
      <c r="F113" s="465"/>
      <c r="G113" s="465"/>
      <c r="H113" s="451"/>
      <c r="I113" s="110" t="s">
        <v>405</v>
      </c>
      <c r="J113" s="48" t="s">
        <v>406</v>
      </c>
      <c r="K113" s="48" t="s">
        <v>407</v>
      </c>
      <c r="L113" s="48" t="s">
        <v>408</v>
      </c>
    </row>
    <row r="114" spans="2:12" x14ac:dyDescent="0.2">
      <c r="B114" s="465"/>
      <c r="C114" s="465"/>
      <c r="D114" s="465"/>
      <c r="E114" s="465"/>
      <c r="F114" s="465"/>
      <c r="G114" s="465"/>
      <c r="H114" s="40" t="s">
        <v>465</v>
      </c>
      <c r="I114" s="41"/>
      <c r="J114" s="41"/>
      <c r="K114" s="43" t="s">
        <v>410</v>
      </c>
      <c r="L114" s="43" t="s">
        <v>411</v>
      </c>
    </row>
    <row r="115" spans="2:12" ht="25" thickBot="1" x14ac:dyDescent="0.25">
      <c r="B115" s="466"/>
      <c r="C115" s="466"/>
      <c r="D115" s="466"/>
      <c r="E115" s="466"/>
      <c r="F115" s="466"/>
      <c r="G115" s="466"/>
      <c r="H115" s="45" t="s">
        <v>466</v>
      </c>
      <c r="I115" s="126" t="s">
        <v>405</v>
      </c>
      <c r="J115" s="61" t="s">
        <v>406</v>
      </c>
      <c r="K115" s="61" t="s">
        <v>407</v>
      </c>
      <c r="L115" s="61" t="s">
        <v>408</v>
      </c>
    </row>
    <row r="116" spans="2:12" x14ac:dyDescent="0.2">
      <c r="B116" s="128"/>
      <c r="C116" s="133"/>
      <c r="D116" s="518"/>
      <c r="E116" s="120"/>
      <c r="F116" s="518"/>
      <c r="G116" s="120"/>
      <c r="H116" s="449" t="s">
        <v>469</v>
      </c>
      <c r="I116" s="56"/>
      <c r="J116" s="56"/>
      <c r="K116" s="92"/>
      <c r="L116" s="56"/>
    </row>
    <row r="117" spans="2:12" x14ac:dyDescent="0.2">
      <c r="B117" s="128"/>
      <c r="C117" s="133"/>
      <c r="D117" s="501"/>
      <c r="E117" s="120"/>
      <c r="F117" s="501"/>
      <c r="G117" s="120"/>
      <c r="H117" s="450"/>
      <c r="I117" s="92"/>
      <c r="J117" s="92"/>
      <c r="K117" s="34" t="s">
        <v>410</v>
      </c>
      <c r="L117" s="34" t="s">
        <v>411</v>
      </c>
    </row>
    <row r="118" spans="2:12" x14ac:dyDescent="0.2">
      <c r="B118" s="128"/>
      <c r="C118" s="133"/>
      <c r="D118" s="501"/>
      <c r="E118" s="120"/>
      <c r="F118" s="501"/>
      <c r="G118" s="120"/>
      <c r="H118" s="450"/>
      <c r="I118" s="66" t="s">
        <v>405</v>
      </c>
      <c r="J118" s="34" t="s">
        <v>406</v>
      </c>
      <c r="K118" s="34" t="s">
        <v>407</v>
      </c>
      <c r="L118" s="34" t="s">
        <v>408</v>
      </c>
    </row>
    <row r="119" spans="2:12" x14ac:dyDescent="0.2">
      <c r="B119" s="128"/>
      <c r="C119" s="133"/>
      <c r="D119" s="501"/>
      <c r="E119" s="120"/>
      <c r="F119" s="501"/>
      <c r="G119" s="120"/>
      <c r="H119" s="450"/>
      <c r="I119" s="109"/>
      <c r="J119" s="109"/>
      <c r="K119" s="109"/>
      <c r="L119" s="109"/>
    </row>
    <row r="120" spans="2:12" x14ac:dyDescent="0.2">
      <c r="B120" s="128"/>
      <c r="C120" s="133"/>
      <c r="D120" s="501"/>
      <c r="E120" s="120"/>
      <c r="F120" s="501"/>
      <c r="G120" s="120"/>
      <c r="H120" s="450"/>
      <c r="I120" s="109"/>
      <c r="J120" s="109"/>
      <c r="K120" s="109"/>
      <c r="L120" s="109"/>
    </row>
    <row r="121" spans="2:12" x14ac:dyDescent="0.2">
      <c r="B121" s="128"/>
      <c r="C121" s="133"/>
      <c r="D121" s="501"/>
      <c r="E121" s="120"/>
      <c r="F121" s="501"/>
      <c r="G121" s="120"/>
      <c r="H121" s="450"/>
      <c r="I121" s="109"/>
      <c r="J121" s="109"/>
      <c r="K121" s="109"/>
      <c r="L121" s="109"/>
    </row>
    <row r="122" spans="2:12" ht="17" x14ac:dyDescent="0.2">
      <c r="B122" s="128"/>
      <c r="C122" s="134"/>
      <c r="D122" s="501"/>
      <c r="E122" s="120"/>
      <c r="F122" s="501"/>
      <c r="G122" s="120"/>
      <c r="H122" s="450"/>
      <c r="I122" s="109"/>
      <c r="J122" s="109"/>
      <c r="K122" s="109"/>
      <c r="L122" s="109"/>
    </row>
    <row r="123" spans="2:12" ht="36" x14ac:dyDescent="0.2">
      <c r="B123" s="128"/>
      <c r="C123" s="125" t="s">
        <v>468</v>
      </c>
      <c r="D123" s="501"/>
      <c r="E123" s="120"/>
      <c r="F123" s="501"/>
      <c r="G123" s="120"/>
      <c r="H123" s="450"/>
      <c r="I123" s="109"/>
      <c r="J123" s="109"/>
      <c r="K123" s="109"/>
      <c r="L123" s="109"/>
    </row>
    <row r="124" spans="2:12" ht="17" x14ac:dyDescent="0.2">
      <c r="B124" s="129"/>
      <c r="C124" s="122"/>
      <c r="D124" s="501"/>
      <c r="E124" s="120"/>
      <c r="F124" s="501"/>
      <c r="G124" s="120"/>
      <c r="H124" s="450"/>
      <c r="I124" s="109"/>
      <c r="J124" s="109"/>
      <c r="K124" s="109"/>
      <c r="L124" s="109"/>
    </row>
    <row r="125" spans="2:12" ht="17" thickBot="1" x14ac:dyDescent="0.25">
      <c r="B125" s="130" t="s">
        <v>467</v>
      </c>
      <c r="C125" s="122"/>
      <c r="D125" s="501"/>
      <c r="E125" s="120"/>
      <c r="F125" s="501"/>
      <c r="G125" s="137" t="s">
        <v>404</v>
      </c>
      <c r="H125" s="451"/>
      <c r="I125" s="95"/>
      <c r="J125" s="95"/>
      <c r="K125" s="95"/>
      <c r="L125" s="95"/>
    </row>
    <row r="126" spans="2:12" x14ac:dyDescent="0.2">
      <c r="B126" s="131"/>
      <c r="C126" s="122"/>
      <c r="D126" s="501"/>
      <c r="E126" s="136"/>
      <c r="F126" s="120"/>
      <c r="G126" s="122"/>
      <c r="H126" s="481" t="s">
        <v>470</v>
      </c>
      <c r="I126" s="41"/>
      <c r="J126" s="41"/>
      <c r="K126" s="52"/>
      <c r="L126" s="41"/>
    </row>
    <row r="127" spans="2:12" x14ac:dyDescent="0.2">
      <c r="B127" s="131"/>
      <c r="C127" s="122"/>
      <c r="D127" s="501"/>
      <c r="E127" s="137" t="s">
        <v>406</v>
      </c>
      <c r="F127" s="120"/>
      <c r="G127" s="122"/>
      <c r="H127" s="463"/>
      <c r="I127" s="60"/>
      <c r="J127" s="60"/>
      <c r="K127" s="43" t="s">
        <v>410</v>
      </c>
      <c r="L127" s="43" t="s">
        <v>411</v>
      </c>
    </row>
    <row r="128" spans="2:12" x14ac:dyDescent="0.2">
      <c r="B128" s="131"/>
      <c r="C128" s="122"/>
      <c r="D128" s="501"/>
      <c r="E128" s="122"/>
      <c r="F128" s="120"/>
      <c r="G128" s="122"/>
      <c r="H128" s="463"/>
      <c r="I128" s="67" t="s">
        <v>405</v>
      </c>
      <c r="J128" s="43" t="s">
        <v>406</v>
      </c>
      <c r="K128" s="43" t="s">
        <v>407</v>
      </c>
      <c r="L128" s="43" t="s">
        <v>408</v>
      </c>
    </row>
    <row r="129" spans="2:12" ht="17" x14ac:dyDescent="0.2">
      <c r="B129" s="131"/>
      <c r="C129" s="122"/>
      <c r="D129" s="501"/>
      <c r="E129" s="122"/>
      <c r="F129" s="138"/>
      <c r="G129" s="122"/>
      <c r="H129" s="463"/>
      <c r="I129" s="53"/>
      <c r="J129" s="53"/>
      <c r="K129" s="53"/>
      <c r="L129" s="53"/>
    </row>
    <row r="130" spans="2:12" ht="17" thickBot="1" x14ac:dyDescent="0.25">
      <c r="B130" s="131"/>
      <c r="C130" s="122"/>
      <c r="D130" s="501"/>
      <c r="E130" s="122"/>
      <c r="F130" s="139" t="s">
        <v>404</v>
      </c>
      <c r="G130" s="122"/>
      <c r="H130" s="476"/>
      <c r="I130" s="54"/>
      <c r="J130" s="54"/>
      <c r="K130" s="54"/>
      <c r="L130" s="54"/>
    </row>
    <row r="131" spans="2:12" ht="19" customHeight="1" x14ac:dyDescent="0.2">
      <c r="B131" s="131"/>
      <c r="C131" s="122"/>
      <c r="D131" s="522" t="s">
        <v>405</v>
      </c>
      <c r="E131" s="122"/>
      <c r="F131" s="520" t="s">
        <v>471</v>
      </c>
      <c r="G131" s="519" t="s">
        <v>431</v>
      </c>
      <c r="H131" s="449" t="s">
        <v>472</v>
      </c>
      <c r="I131" s="58"/>
      <c r="J131" s="58"/>
      <c r="K131" s="34" t="s">
        <v>410</v>
      </c>
      <c r="L131" s="34" t="s">
        <v>411</v>
      </c>
    </row>
    <row r="132" spans="2:12" ht="17" thickBot="1" x14ac:dyDescent="0.25">
      <c r="B132" s="131"/>
      <c r="C132" s="122"/>
      <c r="D132" s="522"/>
      <c r="E132" s="122"/>
      <c r="F132" s="520"/>
      <c r="G132" s="519"/>
      <c r="H132" s="451"/>
      <c r="I132" s="110" t="s">
        <v>405</v>
      </c>
      <c r="J132" s="48" t="s">
        <v>406</v>
      </c>
      <c r="K132" s="48" t="s">
        <v>407</v>
      </c>
      <c r="L132" s="48" t="s">
        <v>408</v>
      </c>
    </row>
    <row r="133" spans="2:12" ht="34" customHeight="1" x14ac:dyDescent="0.2">
      <c r="B133" s="131"/>
      <c r="C133" s="501"/>
      <c r="D133" s="501"/>
      <c r="E133" s="501"/>
      <c r="F133" s="520"/>
      <c r="G133" s="501"/>
      <c r="H133" s="481" t="s">
        <v>473</v>
      </c>
      <c r="I133" s="41"/>
      <c r="J133" s="41"/>
      <c r="K133" s="41"/>
      <c r="L133" s="41"/>
    </row>
    <row r="134" spans="2:12" ht="17" x14ac:dyDescent="0.2">
      <c r="B134" s="131"/>
      <c r="C134" s="501"/>
      <c r="D134" s="501"/>
      <c r="E134" s="501"/>
      <c r="F134" s="520"/>
      <c r="G134" s="501"/>
      <c r="H134" s="463"/>
      <c r="I134" s="41"/>
      <c r="J134" s="41"/>
      <c r="K134" s="41"/>
      <c r="L134" s="116"/>
    </row>
    <row r="135" spans="2:12" x14ac:dyDescent="0.2">
      <c r="B135" s="131"/>
      <c r="C135" s="501"/>
      <c r="D135" s="501"/>
      <c r="E135" s="501"/>
      <c r="F135" s="520"/>
      <c r="G135" s="501"/>
      <c r="H135" s="463"/>
      <c r="I135" s="41"/>
      <c r="J135" s="41"/>
      <c r="K135" s="43" t="s">
        <v>410</v>
      </c>
      <c r="L135" s="43" t="s">
        <v>411</v>
      </c>
    </row>
    <row r="136" spans="2:12" ht="17" thickBot="1" x14ac:dyDescent="0.25">
      <c r="B136" s="132"/>
      <c r="C136" s="514"/>
      <c r="D136" s="514"/>
      <c r="E136" s="514"/>
      <c r="F136" s="521"/>
      <c r="G136" s="514"/>
      <c r="H136" s="476"/>
      <c r="I136" s="126" t="s">
        <v>405</v>
      </c>
      <c r="J136" s="61" t="s">
        <v>406</v>
      </c>
      <c r="K136" s="61" t="s">
        <v>407</v>
      </c>
      <c r="L136" s="61" t="s">
        <v>408</v>
      </c>
    </row>
    <row r="137" spans="2:12" ht="43" customHeight="1" x14ac:dyDescent="0.2">
      <c r="B137" s="141"/>
      <c r="C137" s="449" t="s">
        <v>475</v>
      </c>
      <c r="D137" s="56"/>
      <c r="E137" s="56"/>
      <c r="F137" s="56"/>
      <c r="G137" s="85"/>
      <c r="H137" s="449" t="s">
        <v>476</v>
      </c>
      <c r="I137" s="56"/>
      <c r="J137" s="56"/>
      <c r="K137" s="56"/>
      <c r="L137" s="85"/>
    </row>
    <row r="138" spans="2:12" ht="24" x14ac:dyDescent="0.2">
      <c r="B138" s="106" t="s">
        <v>474</v>
      </c>
      <c r="C138" s="450"/>
      <c r="D138" s="57"/>
      <c r="E138" s="57"/>
      <c r="F138" s="34" t="s">
        <v>410</v>
      </c>
      <c r="G138" s="34" t="s">
        <v>411</v>
      </c>
      <c r="H138" s="450"/>
      <c r="I138" s="57"/>
      <c r="J138" s="57"/>
      <c r="K138" s="34" t="s">
        <v>410</v>
      </c>
      <c r="L138" s="34" t="s">
        <v>411</v>
      </c>
    </row>
    <row r="139" spans="2:12" ht="17" thickBot="1" x14ac:dyDescent="0.25">
      <c r="B139" s="99"/>
      <c r="C139" s="451"/>
      <c r="D139" s="48" t="s">
        <v>405</v>
      </c>
      <c r="E139" s="108" t="s">
        <v>406</v>
      </c>
      <c r="F139" s="48" t="s">
        <v>407</v>
      </c>
      <c r="G139" s="48" t="s">
        <v>408</v>
      </c>
      <c r="H139" s="451"/>
      <c r="I139" s="110" t="s">
        <v>405</v>
      </c>
      <c r="J139" s="48" t="s">
        <v>406</v>
      </c>
      <c r="K139" s="48" t="s">
        <v>407</v>
      </c>
      <c r="L139" s="48" t="s">
        <v>408</v>
      </c>
    </row>
    <row r="140" spans="2:12" ht="17" thickBot="1" x14ac:dyDescent="0.25">
      <c r="B140" s="142"/>
      <c r="C140" s="50" t="s">
        <v>477</v>
      </c>
      <c r="D140" s="51"/>
      <c r="E140" s="51"/>
      <c r="F140" s="51"/>
      <c r="G140" s="51"/>
      <c r="H140" s="51"/>
      <c r="I140" s="51"/>
      <c r="J140" s="51"/>
      <c r="K140" s="51"/>
      <c r="L140" s="51"/>
    </row>
    <row r="141" spans="2:12" ht="17" x14ac:dyDescent="0.2">
      <c r="B141" s="87"/>
      <c r="C141" s="41"/>
      <c r="D141" s="464"/>
      <c r="E141" s="41"/>
      <c r="F141" s="41"/>
      <c r="G141" s="41"/>
      <c r="H141" s="481" t="s">
        <v>480</v>
      </c>
      <c r="I141" s="41"/>
      <c r="J141" s="41"/>
      <c r="K141" s="41"/>
      <c r="L141" s="116"/>
    </row>
    <row r="142" spans="2:12" ht="72" x14ac:dyDescent="0.2">
      <c r="B142" s="87"/>
      <c r="C142" s="40" t="s">
        <v>479</v>
      </c>
      <c r="D142" s="448"/>
      <c r="E142" s="41"/>
      <c r="F142" s="41"/>
      <c r="G142" s="41"/>
      <c r="H142" s="463"/>
      <c r="I142" s="41"/>
      <c r="J142" s="41"/>
      <c r="K142" s="43" t="s">
        <v>410</v>
      </c>
      <c r="L142" s="43" t="s">
        <v>411</v>
      </c>
    </row>
    <row r="143" spans="2:12" x14ac:dyDescent="0.2">
      <c r="B143" s="87"/>
      <c r="C143" s="53"/>
      <c r="D143" s="448"/>
      <c r="E143" s="41"/>
      <c r="F143" s="41"/>
      <c r="G143" s="41"/>
      <c r="H143" s="463"/>
      <c r="I143" s="67" t="s">
        <v>405</v>
      </c>
      <c r="J143" s="43" t="s">
        <v>406</v>
      </c>
      <c r="K143" s="43" t="s">
        <v>407</v>
      </c>
      <c r="L143" s="43" t="s">
        <v>408</v>
      </c>
    </row>
    <row r="144" spans="2:12" x14ac:dyDescent="0.2">
      <c r="B144" s="87"/>
      <c r="C144" s="53"/>
      <c r="D144" s="448"/>
      <c r="E144" s="41"/>
      <c r="F144" s="41"/>
      <c r="G144" s="41"/>
      <c r="H144" s="463"/>
      <c r="I144" s="53"/>
      <c r="J144" s="53"/>
      <c r="K144" s="53"/>
      <c r="L144" s="53"/>
    </row>
    <row r="145" spans="2:12" ht="36" x14ac:dyDescent="0.2">
      <c r="B145" s="143" t="s">
        <v>478</v>
      </c>
      <c r="C145" s="53"/>
      <c r="D145" s="448"/>
      <c r="E145" s="41"/>
      <c r="F145" s="60"/>
      <c r="G145" s="42"/>
      <c r="H145" s="463"/>
      <c r="I145" s="53"/>
      <c r="J145" s="53"/>
      <c r="K145" s="53"/>
      <c r="L145" s="53"/>
    </row>
    <row r="146" spans="2:12" ht="17" thickBot="1" x14ac:dyDescent="0.25">
      <c r="B146" s="90"/>
      <c r="C146" s="53"/>
      <c r="D146" s="448"/>
      <c r="E146" s="41"/>
      <c r="F146" s="144" t="s">
        <v>404</v>
      </c>
      <c r="G146" s="43" t="s">
        <v>411</v>
      </c>
      <c r="H146" s="476"/>
      <c r="I146" s="54"/>
      <c r="J146" s="54"/>
      <c r="K146" s="54"/>
      <c r="L146" s="54"/>
    </row>
    <row r="147" spans="2:12" x14ac:dyDescent="0.2">
      <c r="B147" s="90"/>
      <c r="C147" s="53"/>
      <c r="D147" s="528" t="s">
        <v>405</v>
      </c>
      <c r="E147" s="55" t="s">
        <v>406</v>
      </c>
      <c r="F147" s="526" t="s">
        <v>471</v>
      </c>
      <c r="G147" s="43" t="s">
        <v>408</v>
      </c>
      <c r="H147" s="449" t="s">
        <v>481</v>
      </c>
      <c r="I147" s="56"/>
      <c r="J147" s="56"/>
      <c r="K147" s="56"/>
      <c r="L147" s="56"/>
    </row>
    <row r="148" spans="2:12" x14ac:dyDescent="0.2">
      <c r="B148" s="90"/>
      <c r="C148" s="53"/>
      <c r="D148" s="528"/>
      <c r="E148" s="53"/>
      <c r="F148" s="526"/>
      <c r="G148" s="53"/>
      <c r="H148" s="450"/>
      <c r="I148" s="56"/>
      <c r="J148" s="56"/>
      <c r="K148" s="56"/>
      <c r="L148" s="47"/>
    </row>
    <row r="149" spans="2:12" x14ac:dyDescent="0.2">
      <c r="B149" s="90"/>
      <c r="C149" s="53"/>
      <c r="D149" s="528"/>
      <c r="E149" s="53"/>
      <c r="F149" s="526"/>
      <c r="G149" s="53"/>
      <c r="H149" s="450"/>
      <c r="I149" s="56"/>
      <c r="J149" s="56"/>
      <c r="K149" s="34" t="s">
        <v>410</v>
      </c>
      <c r="L149" s="34" t="s">
        <v>411</v>
      </c>
    </row>
    <row r="150" spans="2:12" ht="17" thickBot="1" x14ac:dyDescent="0.25">
      <c r="B150" s="91"/>
      <c r="C150" s="54"/>
      <c r="D150" s="529"/>
      <c r="E150" s="54"/>
      <c r="F150" s="527"/>
      <c r="G150" s="54"/>
      <c r="H150" s="451"/>
      <c r="I150" s="110" t="s">
        <v>405</v>
      </c>
      <c r="J150" s="48" t="s">
        <v>406</v>
      </c>
      <c r="K150" s="48" t="s">
        <v>407</v>
      </c>
      <c r="L150" s="48" t="s">
        <v>408</v>
      </c>
    </row>
    <row r="151" spans="2:12" ht="17" thickBot="1" x14ac:dyDescent="0.25"/>
    <row r="152" spans="2:12" ht="17" thickBot="1" x14ac:dyDescent="0.25">
      <c r="B152" s="496" t="s">
        <v>482</v>
      </c>
      <c r="C152" s="497"/>
      <c r="D152" s="497"/>
      <c r="E152" s="497"/>
      <c r="F152" s="497"/>
      <c r="G152" s="497"/>
      <c r="H152" s="497"/>
      <c r="I152" s="497"/>
      <c r="J152" s="497"/>
      <c r="K152" s="497"/>
      <c r="L152" s="498"/>
    </row>
    <row r="153" spans="2:12" x14ac:dyDescent="0.2">
      <c r="B153" s="103"/>
      <c r="C153" s="508" t="s">
        <v>401</v>
      </c>
      <c r="D153" s="509"/>
      <c r="E153" s="509"/>
      <c r="F153" s="509"/>
      <c r="G153" s="510"/>
      <c r="H153" s="502" t="s">
        <v>402</v>
      </c>
      <c r="I153" s="503"/>
      <c r="J153" s="503"/>
      <c r="K153" s="503"/>
      <c r="L153" s="504"/>
    </row>
    <row r="154" spans="2:12" ht="17" thickBot="1" x14ac:dyDescent="0.25">
      <c r="B154" s="145" t="s">
        <v>400</v>
      </c>
      <c r="C154" s="511"/>
      <c r="D154" s="512"/>
      <c r="E154" s="512"/>
      <c r="F154" s="512"/>
      <c r="G154" s="513"/>
      <c r="H154" s="505"/>
      <c r="I154" s="506"/>
      <c r="J154" s="506"/>
      <c r="K154" s="506"/>
      <c r="L154" s="507"/>
    </row>
    <row r="155" spans="2:12" ht="17" x14ac:dyDescent="0.2">
      <c r="B155" s="98"/>
      <c r="C155" s="92"/>
      <c r="D155" s="56"/>
      <c r="E155" s="56"/>
      <c r="F155" s="56"/>
      <c r="G155" s="56"/>
      <c r="H155" s="449" t="s">
        <v>485</v>
      </c>
      <c r="I155" s="56"/>
      <c r="J155" s="56"/>
      <c r="K155" s="57"/>
      <c r="L155" s="58"/>
    </row>
    <row r="156" spans="2:12" ht="17" x14ac:dyDescent="0.2">
      <c r="B156" s="98"/>
      <c r="C156" s="92"/>
      <c r="D156" s="56"/>
      <c r="E156" s="56"/>
      <c r="F156" s="56"/>
      <c r="G156" s="56"/>
      <c r="H156" s="450"/>
      <c r="I156" s="85"/>
      <c r="J156" s="85"/>
      <c r="K156" s="34" t="s">
        <v>410</v>
      </c>
      <c r="L156" s="34" t="s">
        <v>411</v>
      </c>
    </row>
    <row r="157" spans="2:12" x14ac:dyDescent="0.2">
      <c r="B157" s="98"/>
      <c r="C157" s="92"/>
      <c r="D157" s="56"/>
      <c r="E157" s="56"/>
      <c r="F157" s="56"/>
      <c r="G157" s="56"/>
      <c r="H157" s="450"/>
      <c r="I157" s="66" t="s">
        <v>405</v>
      </c>
      <c r="J157" s="34" t="s">
        <v>406</v>
      </c>
      <c r="K157" s="34" t="s">
        <v>407</v>
      </c>
      <c r="L157" s="34" t="s">
        <v>408</v>
      </c>
    </row>
    <row r="158" spans="2:12" x14ac:dyDescent="0.2">
      <c r="B158" s="98"/>
      <c r="C158" s="92"/>
      <c r="D158" s="56"/>
      <c r="E158" s="56"/>
      <c r="F158" s="56"/>
      <c r="G158" s="56"/>
      <c r="H158" s="450"/>
      <c r="I158" s="109"/>
      <c r="J158" s="109"/>
      <c r="K158" s="109"/>
      <c r="L158" s="109"/>
    </row>
    <row r="159" spans="2:12" x14ac:dyDescent="0.2">
      <c r="B159" s="98"/>
      <c r="C159" s="92"/>
      <c r="D159" s="56"/>
      <c r="E159" s="56"/>
      <c r="F159" s="56"/>
      <c r="G159" s="56"/>
      <c r="H159" s="450"/>
      <c r="I159" s="109"/>
      <c r="J159" s="109"/>
      <c r="K159" s="109"/>
      <c r="L159" s="109"/>
    </row>
    <row r="160" spans="2:12" x14ac:dyDescent="0.2">
      <c r="B160" s="98"/>
      <c r="C160" s="92"/>
      <c r="D160" s="56"/>
      <c r="E160" s="56"/>
      <c r="F160" s="56"/>
      <c r="G160" s="56"/>
      <c r="H160" s="450"/>
      <c r="I160" s="109"/>
      <c r="J160" s="109"/>
      <c r="K160" s="109"/>
      <c r="L160" s="109"/>
    </row>
    <row r="161" spans="2:12" x14ac:dyDescent="0.2">
      <c r="B161" s="98"/>
      <c r="C161" s="92"/>
      <c r="D161" s="56"/>
      <c r="E161" s="56"/>
      <c r="F161" s="56"/>
      <c r="G161" s="56"/>
      <c r="H161" s="450"/>
      <c r="I161" s="109"/>
      <c r="J161" s="109"/>
      <c r="K161" s="109"/>
      <c r="L161" s="109"/>
    </row>
    <row r="162" spans="2:12" x14ac:dyDescent="0.2">
      <c r="B162" s="98"/>
      <c r="C162" s="92"/>
      <c r="D162" s="56"/>
      <c r="E162" s="56"/>
      <c r="F162" s="56"/>
      <c r="G162" s="56"/>
      <c r="H162" s="450"/>
      <c r="I162" s="109"/>
      <c r="J162" s="109"/>
      <c r="K162" s="109"/>
      <c r="L162" s="109"/>
    </row>
    <row r="163" spans="2:12" x14ac:dyDescent="0.2">
      <c r="B163" s="98"/>
      <c r="C163" s="92"/>
      <c r="D163" s="56"/>
      <c r="E163" s="56"/>
      <c r="F163" s="56"/>
      <c r="G163" s="56"/>
      <c r="H163" s="450"/>
      <c r="I163" s="109"/>
      <c r="J163" s="109"/>
      <c r="K163" s="109"/>
      <c r="L163" s="109"/>
    </row>
    <row r="164" spans="2:12" x14ac:dyDescent="0.2">
      <c r="B164" s="98"/>
      <c r="C164" s="92"/>
      <c r="D164" s="56"/>
      <c r="E164" s="56"/>
      <c r="F164" s="56"/>
      <c r="G164" s="56"/>
      <c r="H164" s="450"/>
      <c r="I164" s="109"/>
      <c r="J164" s="109"/>
      <c r="K164" s="109"/>
      <c r="L164" s="109"/>
    </row>
    <row r="165" spans="2:12" x14ac:dyDescent="0.2">
      <c r="B165" s="98"/>
      <c r="C165" s="92"/>
      <c r="D165" s="56"/>
      <c r="E165" s="56"/>
      <c r="F165" s="56"/>
      <c r="G165" s="56"/>
      <c r="H165" s="450"/>
      <c r="I165" s="109"/>
      <c r="J165" s="109"/>
      <c r="K165" s="109"/>
      <c r="L165" s="109"/>
    </row>
    <row r="166" spans="2:12" ht="17" thickBot="1" x14ac:dyDescent="0.25">
      <c r="B166" s="98"/>
      <c r="C166" s="92"/>
      <c r="D166" s="56"/>
      <c r="E166" s="56"/>
      <c r="F166" s="56"/>
      <c r="G166" s="56"/>
      <c r="H166" s="451"/>
      <c r="I166" s="95"/>
      <c r="J166" s="95"/>
      <c r="K166" s="95"/>
      <c r="L166" s="95"/>
    </row>
    <row r="167" spans="2:12" ht="17" x14ac:dyDescent="0.2">
      <c r="B167" s="98"/>
      <c r="C167" s="85"/>
      <c r="D167" s="56"/>
      <c r="E167" s="56"/>
      <c r="F167" s="56"/>
      <c r="G167" s="56"/>
      <c r="H167" s="481" t="s">
        <v>486</v>
      </c>
      <c r="I167" s="41"/>
      <c r="J167" s="41"/>
      <c r="K167" s="69"/>
      <c r="L167" s="113"/>
    </row>
    <row r="168" spans="2:12" ht="36" x14ac:dyDescent="0.2">
      <c r="B168" s="98"/>
      <c r="C168" s="32" t="s">
        <v>484</v>
      </c>
      <c r="D168" s="56"/>
      <c r="E168" s="56"/>
      <c r="F168" s="56"/>
      <c r="G168" s="56"/>
      <c r="H168" s="463"/>
      <c r="I168" s="116"/>
      <c r="J168" s="116"/>
      <c r="K168" s="43" t="s">
        <v>410</v>
      </c>
      <c r="L168" s="43" t="s">
        <v>411</v>
      </c>
    </row>
    <row r="169" spans="2:12" ht="17" thickBot="1" x14ac:dyDescent="0.25">
      <c r="B169" s="98"/>
      <c r="C169" s="109"/>
      <c r="D169" s="56"/>
      <c r="E169" s="56"/>
      <c r="F169" s="56"/>
      <c r="G169" s="56"/>
      <c r="H169" s="476"/>
      <c r="I169" s="126" t="s">
        <v>405</v>
      </c>
      <c r="J169" s="61" t="s">
        <v>406</v>
      </c>
      <c r="K169" s="61" t="s">
        <v>407</v>
      </c>
      <c r="L169" s="61" t="s">
        <v>408</v>
      </c>
    </row>
    <row r="170" spans="2:12" ht="17" x14ac:dyDescent="0.2">
      <c r="B170" s="146" t="s">
        <v>483</v>
      </c>
      <c r="C170" s="109"/>
      <c r="D170" s="56"/>
      <c r="E170" s="56"/>
      <c r="F170" s="56"/>
      <c r="G170" s="57"/>
      <c r="H170" s="449" t="s">
        <v>487</v>
      </c>
      <c r="I170" s="56"/>
      <c r="J170" s="56"/>
      <c r="K170" s="47"/>
      <c r="L170" s="148"/>
    </row>
    <row r="171" spans="2:12" x14ac:dyDescent="0.2">
      <c r="B171" s="39"/>
      <c r="C171" s="109"/>
      <c r="D171" s="56"/>
      <c r="E171" s="56"/>
      <c r="F171" s="34" t="s">
        <v>410</v>
      </c>
      <c r="G171" s="34" t="s">
        <v>411</v>
      </c>
      <c r="H171" s="450"/>
      <c r="I171" s="147"/>
      <c r="J171" s="147"/>
      <c r="K171" s="34" t="s">
        <v>410</v>
      </c>
      <c r="L171" s="34" t="s">
        <v>411</v>
      </c>
    </row>
    <row r="172" spans="2:12" ht="17" thickBot="1" x14ac:dyDescent="0.25">
      <c r="B172" s="39"/>
      <c r="C172" s="109"/>
      <c r="D172" s="68" t="s">
        <v>405</v>
      </c>
      <c r="E172" s="119" t="s">
        <v>406</v>
      </c>
      <c r="F172" s="34" t="s">
        <v>407</v>
      </c>
      <c r="G172" s="34" t="s">
        <v>408</v>
      </c>
      <c r="H172" s="451"/>
      <c r="I172" s="110" t="s">
        <v>405</v>
      </c>
      <c r="J172" s="48" t="s">
        <v>406</v>
      </c>
      <c r="K172" s="48" t="s">
        <v>407</v>
      </c>
      <c r="L172" s="48" t="s">
        <v>408</v>
      </c>
    </row>
    <row r="173" spans="2:12" ht="19" customHeight="1" x14ac:dyDescent="0.2">
      <c r="B173" s="39"/>
      <c r="C173" s="109"/>
      <c r="D173" s="109"/>
      <c r="E173" s="109"/>
      <c r="F173" s="109"/>
      <c r="G173" s="109"/>
      <c r="H173" s="481" t="s">
        <v>488</v>
      </c>
      <c r="I173" s="117"/>
      <c r="J173" s="117"/>
      <c r="K173" s="43" t="s">
        <v>410</v>
      </c>
      <c r="L173" s="43" t="s">
        <v>411</v>
      </c>
    </row>
    <row r="174" spans="2:12" ht="17" thickBot="1" x14ac:dyDescent="0.25">
      <c r="B174" s="39"/>
      <c r="C174" s="109"/>
      <c r="D174" s="109"/>
      <c r="E174" s="109"/>
      <c r="F174" s="109"/>
      <c r="G174" s="109"/>
      <c r="H174" s="476"/>
      <c r="I174" s="126" t="s">
        <v>405</v>
      </c>
      <c r="J174" s="61" t="s">
        <v>406</v>
      </c>
      <c r="K174" s="61" t="s">
        <v>407</v>
      </c>
      <c r="L174" s="61" t="s">
        <v>408</v>
      </c>
    </row>
    <row r="175" spans="2:12" x14ac:dyDescent="0.2">
      <c r="B175" s="39"/>
      <c r="C175" s="109"/>
      <c r="D175" s="109"/>
      <c r="E175" s="109"/>
      <c r="F175" s="109"/>
      <c r="G175" s="109"/>
      <c r="H175" s="449" t="s">
        <v>489</v>
      </c>
      <c r="I175" s="56"/>
      <c r="J175" s="56"/>
      <c r="K175" s="47"/>
      <c r="L175" s="148"/>
    </row>
    <row r="176" spans="2:12" x14ac:dyDescent="0.2">
      <c r="B176" s="39"/>
      <c r="C176" s="109"/>
      <c r="D176" s="109"/>
      <c r="E176" s="109"/>
      <c r="F176" s="109"/>
      <c r="G176" s="109"/>
      <c r="H176" s="450"/>
      <c r="I176" s="147"/>
      <c r="J176" s="147"/>
      <c r="K176" s="34" t="s">
        <v>410</v>
      </c>
      <c r="L176" s="34" t="s">
        <v>411</v>
      </c>
    </row>
    <row r="177" spans="2:12" ht="17" thickBot="1" x14ac:dyDescent="0.25">
      <c r="B177" s="39"/>
      <c r="C177" s="109"/>
      <c r="D177" s="109"/>
      <c r="E177" s="109"/>
      <c r="F177" s="109"/>
      <c r="G177" s="109"/>
      <c r="H177" s="451"/>
      <c r="I177" s="110" t="s">
        <v>405</v>
      </c>
      <c r="J177" s="48" t="s">
        <v>406</v>
      </c>
      <c r="K177" s="48" t="s">
        <v>407</v>
      </c>
      <c r="L177" s="48" t="s">
        <v>408</v>
      </c>
    </row>
    <row r="178" spans="2:12" ht="17" x14ac:dyDescent="0.2">
      <c r="B178" s="39"/>
      <c r="C178" s="109"/>
      <c r="D178" s="109"/>
      <c r="E178" s="109"/>
      <c r="F178" s="109"/>
      <c r="G178" s="109"/>
      <c r="H178" s="481" t="s">
        <v>490</v>
      </c>
      <c r="I178" s="41"/>
      <c r="J178" s="41"/>
      <c r="K178" s="69"/>
      <c r="L178" s="113"/>
    </row>
    <row r="179" spans="2:12" ht="17" x14ac:dyDescent="0.2">
      <c r="B179" s="39"/>
      <c r="C179" s="109"/>
      <c r="D179" s="109"/>
      <c r="E179" s="109"/>
      <c r="F179" s="109"/>
      <c r="G179" s="109"/>
      <c r="H179" s="463"/>
      <c r="I179" s="116"/>
      <c r="J179" s="116"/>
      <c r="K179" s="43" t="s">
        <v>410</v>
      </c>
      <c r="L179" s="43" t="s">
        <v>411</v>
      </c>
    </row>
    <row r="180" spans="2:12" ht="17" thickBot="1" x14ac:dyDescent="0.25">
      <c r="B180" s="39"/>
      <c r="C180" s="109"/>
      <c r="D180" s="109"/>
      <c r="E180" s="109"/>
      <c r="F180" s="109"/>
      <c r="G180" s="109"/>
      <c r="H180" s="476"/>
      <c r="I180" s="126" t="s">
        <v>405</v>
      </c>
      <c r="J180" s="61" t="s">
        <v>406</v>
      </c>
      <c r="K180" s="61" t="s">
        <v>407</v>
      </c>
      <c r="L180" s="61" t="s">
        <v>408</v>
      </c>
    </row>
    <row r="181" spans="2:12" x14ac:dyDescent="0.2">
      <c r="B181" s="39"/>
      <c r="C181" s="109"/>
      <c r="D181" s="109"/>
      <c r="E181" s="109"/>
      <c r="F181" s="109"/>
      <c r="G181" s="109"/>
      <c r="H181" s="449" t="s">
        <v>491</v>
      </c>
      <c r="I181" s="56"/>
      <c r="J181" s="56"/>
      <c r="K181" s="148"/>
      <c r="L181" s="34" t="s">
        <v>411</v>
      </c>
    </row>
    <row r="182" spans="2:12" x14ac:dyDescent="0.2">
      <c r="B182" s="39"/>
      <c r="C182" s="109"/>
      <c r="D182" s="109"/>
      <c r="E182" s="109"/>
      <c r="F182" s="109"/>
      <c r="G182" s="109"/>
      <c r="H182" s="450"/>
      <c r="I182" s="148"/>
      <c r="J182" s="148"/>
      <c r="K182" s="34" t="s">
        <v>410</v>
      </c>
      <c r="L182" s="34" t="s">
        <v>408</v>
      </c>
    </row>
    <row r="183" spans="2:12" ht="17" thickBot="1" x14ac:dyDescent="0.25">
      <c r="B183" s="99"/>
      <c r="C183" s="95"/>
      <c r="D183" s="95"/>
      <c r="E183" s="95"/>
      <c r="F183" s="95"/>
      <c r="G183" s="95"/>
      <c r="H183" s="451"/>
      <c r="I183" s="110" t="s">
        <v>405</v>
      </c>
      <c r="J183" s="48" t="s">
        <v>406</v>
      </c>
      <c r="K183" s="48" t="s">
        <v>407</v>
      </c>
      <c r="L183" s="95"/>
    </row>
    <row r="184" spans="2:12" ht="17" thickBot="1" x14ac:dyDescent="0.25">
      <c r="B184" s="478"/>
      <c r="C184" s="478"/>
      <c r="D184" s="478"/>
      <c r="E184" s="478"/>
      <c r="F184" s="478"/>
      <c r="G184" s="478"/>
      <c r="H184" s="50" t="s">
        <v>492</v>
      </c>
      <c r="I184" s="51"/>
      <c r="J184" s="51"/>
      <c r="K184" s="51"/>
      <c r="L184" s="51"/>
    </row>
    <row r="185" spans="2:12" x14ac:dyDescent="0.2">
      <c r="B185" s="465"/>
      <c r="C185" s="465"/>
      <c r="D185" s="465"/>
      <c r="E185" s="465"/>
      <c r="F185" s="465"/>
      <c r="G185" s="465"/>
      <c r="H185" s="481" t="s">
        <v>493</v>
      </c>
      <c r="I185" s="41"/>
      <c r="J185" s="41"/>
      <c r="K185" s="44"/>
      <c r="L185" s="59"/>
    </row>
    <row r="186" spans="2:12" x14ac:dyDescent="0.2">
      <c r="B186" s="465"/>
      <c r="C186" s="465"/>
      <c r="D186" s="465"/>
      <c r="E186" s="465"/>
      <c r="F186" s="465"/>
      <c r="G186" s="465"/>
      <c r="H186" s="463"/>
      <c r="I186" s="62"/>
      <c r="J186" s="62"/>
      <c r="K186" s="43" t="s">
        <v>410</v>
      </c>
      <c r="L186" s="43" t="s">
        <v>411</v>
      </c>
    </row>
    <row r="187" spans="2:12" ht="17" thickBot="1" x14ac:dyDescent="0.25">
      <c r="B187" s="466"/>
      <c r="C187" s="466"/>
      <c r="D187" s="466"/>
      <c r="E187" s="466"/>
      <c r="F187" s="466"/>
      <c r="G187" s="466"/>
      <c r="H187" s="476"/>
      <c r="I187" s="126" t="s">
        <v>405</v>
      </c>
      <c r="J187" s="61" t="s">
        <v>406</v>
      </c>
      <c r="K187" s="61" t="s">
        <v>407</v>
      </c>
      <c r="L187" s="61" t="s">
        <v>408</v>
      </c>
    </row>
    <row r="188" spans="2:12" x14ac:dyDescent="0.2">
      <c r="B188" s="128"/>
      <c r="C188" s="530" t="s">
        <v>495</v>
      </c>
      <c r="D188" s="120"/>
      <c r="E188" s="120"/>
      <c r="F188" s="120"/>
      <c r="G188" s="120"/>
      <c r="H188" s="449" t="s">
        <v>496</v>
      </c>
      <c r="I188" s="56"/>
      <c r="J188" s="56"/>
      <c r="K188" s="47"/>
      <c r="L188" s="148"/>
    </row>
    <row r="189" spans="2:12" x14ac:dyDescent="0.2">
      <c r="B189" s="128"/>
      <c r="C189" s="531"/>
      <c r="D189" s="120"/>
      <c r="E189" s="120"/>
      <c r="F189" s="120"/>
      <c r="G189" s="120"/>
      <c r="H189" s="450"/>
      <c r="I189" s="147"/>
      <c r="J189" s="147"/>
      <c r="K189" s="34" t="s">
        <v>410</v>
      </c>
      <c r="L189" s="34" t="s">
        <v>411</v>
      </c>
    </row>
    <row r="190" spans="2:12" x14ac:dyDescent="0.2">
      <c r="B190" s="128"/>
      <c r="C190" s="531"/>
      <c r="D190" s="120"/>
      <c r="E190" s="120"/>
      <c r="F190" s="133"/>
      <c r="G190" s="120"/>
      <c r="H190" s="450"/>
      <c r="I190" s="66" t="s">
        <v>405</v>
      </c>
      <c r="J190" s="34" t="s">
        <v>406</v>
      </c>
      <c r="K190" s="34" t="s">
        <v>407</v>
      </c>
      <c r="L190" s="34" t="s">
        <v>408</v>
      </c>
    </row>
    <row r="191" spans="2:12" ht="17" thickBot="1" x14ac:dyDescent="0.25">
      <c r="B191" s="149" t="s">
        <v>494</v>
      </c>
      <c r="C191" s="531"/>
      <c r="D191" s="150"/>
      <c r="E191" s="150"/>
      <c r="F191" s="124" t="s">
        <v>410</v>
      </c>
      <c r="G191" s="124" t="s">
        <v>411</v>
      </c>
      <c r="H191" s="451"/>
      <c r="I191" s="95"/>
      <c r="J191" s="95"/>
      <c r="K191" s="95"/>
      <c r="L191" s="95"/>
    </row>
    <row r="192" spans="2:12" x14ac:dyDescent="0.2">
      <c r="B192" s="131"/>
      <c r="C192" s="531"/>
      <c r="D192" s="140" t="s">
        <v>405</v>
      </c>
      <c r="E192" s="137" t="s">
        <v>406</v>
      </c>
      <c r="F192" s="124" t="s">
        <v>407</v>
      </c>
      <c r="G192" s="124" t="s">
        <v>408</v>
      </c>
      <c r="H192" s="41"/>
      <c r="I192" s="41"/>
      <c r="J192" s="41"/>
      <c r="K192" s="43" t="s">
        <v>410</v>
      </c>
      <c r="L192" s="43" t="s">
        <v>411</v>
      </c>
    </row>
    <row r="193" spans="2:12" ht="25" thickBot="1" x14ac:dyDescent="0.25">
      <c r="B193" s="132"/>
      <c r="C193" s="532"/>
      <c r="D193" s="123"/>
      <c r="E193" s="123"/>
      <c r="F193" s="123"/>
      <c r="G193" s="123"/>
      <c r="H193" s="45" t="s">
        <v>497</v>
      </c>
      <c r="I193" s="126" t="s">
        <v>405</v>
      </c>
      <c r="J193" s="61" t="s">
        <v>406</v>
      </c>
      <c r="K193" s="61" t="s">
        <v>407</v>
      </c>
      <c r="L193" s="61" t="s">
        <v>408</v>
      </c>
    </row>
    <row r="194" spans="2:12" x14ac:dyDescent="0.2">
      <c r="B194" s="98"/>
      <c r="C194" s="92"/>
      <c r="D194" s="56"/>
      <c r="E194" s="56"/>
      <c r="F194" s="56"/>
      <c r="G194" s="56"/>
      <c r="H194" s="449" t="s">
        <v>500</v>
      </c>
      <c r="I194" s="58"/>
      <c r="J194" s="58"/>
      <c r="K194" s="34" t="s">
        <v>410</v>
      </c>
      <c r="L194" s="34" t="s">
        <v>411</v>
      </c>
    </row>
    <row r="195" spans="2:12" x14ac:dyDescent="0.2">
      <c r="B195" s="98"/>
      <c r="C195" s="92"/>
      <c r="D195" s="56"/>
      <c r="E195" s="56"/>
      <c r="F195" s="56"/>
      <c r="G195" s="56"/>
      <c r="H195" s="450"/>
      <c r="I195" s="66" t="s">
        <v>405</v>
      </c>
      <c r="J195" s="34" t="s">
        <v>406</v>
      </c>
      <c r="K195" s="34" t="s">
        <v>407</v>
      </c>
      <c r="L195" s="34" t="s">
        <v>408</v>
      </c>
    </row>
    <row r="196" spans="2:12" x14ac:dyDescent="0.2">
      <c r="B196" s="98"/>
      <c r="C196" s="92"/>
      <c r="D196" s="56"/>
      <c r="E196" s="56"/>
      <c r="F196" s="56"/>
      <c r="G196" s="56"/>
      <c r="H196" s="450"/>
      <c r="I196" s="109"/>
      <c r="J196" s="109"/>
      <c r="K196" s="109"/>
      <c r="L196" s="109"/>
    </row>
    <row r="197" spans="2:12" x14ac:dyDescent="0.2">
      <c r="B197" s="98"/>
      <c r="C197" s="147"/>
      <c r="D197" s="56"/>
      <c r="E197" s="56"/>
      <c r="F197" s="56"/>
      <c r="G197" s="56"/>
      <c r="H197" s="450"/>
      <c r="I197" s="109"/>
      <c r="J197" s="109"/>
      <c r="K197" s="109"/>
      <c r="L197" s="109"/>
    </row>
    <row r="198" spans="2:12" ht="49" thickBot="1" x14ac:dyDescent="0.25">
      <c r="B198" s="98"/>
      <c r="C198" s="32" t="s">
        <v>499</v>
      </c>
      <c r="D198" s="56"/>
      <c r="E198" s="56"/>
      <c r="F198" s="56"/>
      <c r="G198" s="56"/>
      <c r="H198" s="451"/>
      <c r="I198" s="95"/>
      <c r="J198" s="95"/>
      <c r="K198" s="95"/>
      <c r="L198" s="95"/>
    </row>
    <row r="199" spans="2:12" ht="19" customHeight="1" x14ac:dyDescent="0.2">
      <c r="B199" s="98"/>
      <c r="C199" s="109"/>
      <c r="D199" s="56"/>
      <c r="E199" s="56"/>
      <c r="F199" s="56"/>
      <c r="G199" s="57"/>
      <c r="H199" s="481" t="s">
        <v>501</v>
      </c>
      <c r="I199" s="117"/>
      <c r="J199" s="117"/>
      <c r="K199" s="43" t="s">
        <v>410</v>
      </c>
      <c r="L199" s="43" t="s">
        <v>411</v>
      </c>
    </row>
    <row r="200" spans="2:12" ht="17" thickBot="1" x14ac:dyDescent="0.25">
      <c r="B200" s="146" t="s">
        <v>498</v>
      </c>
      <c r="C200" s="109"/>
      <c r="D200" s="56"/>
      <c r="E200" s="56"/>
      <c r="F200" s="34" t="s">
        <v>410</v>
      </c>
      <c r="G200" s="34" t="s">
        <v>411</v>
      </c>
      <c r="H200" s="476"/>
      <c r="I200" s="126" t="s">
        <v>405</v>
      </c>
      <c r="J200" s="61" t="s">
        <v>406</v>
      </c>
      <c r="K200" s="61" t="s">
        <v>407</v>
      </c>
      <c r="L200" s="61" t="s">
        <v>408</v>
      </c>
    </row>
    <row r="201" spans="2:12" ht="19" customHeight="1" x14ac:dyDescent="0.2">
      <c r="B201" s="39"/>
      <c r="C201" s="109"/>
      <c r="D201" s="68" t="s">
        <v>405</v>
      </c>
      <c r="E201" s="119" t="s">
        <v>406</v>
      </c>
      <c r="F201" s="34" t="s">
        <v>407</v>
      </c>
      <c r="G201" s="34" t="s">
        <v>408</v>
      </c>
      <c r="H201" s="449" t="s">
        <v>502</v>
      </c>
      <c r="I201" s="151"/>
      <c r="J201" s="151"/>
      <c r="K201" s="34" t="s">
        <v>410</v>
      </c>
      <c r="L201" s="34" t="s">
        <v>411</v>
      </c>
    </row>
    <row r="202" spans="2:12" ht="17" thickBot="1" x14ac:dyDescent="0.25">
      <c r="B202" s="39"/>
      <c r="C202" s="109"/>
      <c r="D202" s="109"/>
      <c r="E202" s="109"/>
      <c r="F202" s="109"/>
      <c r="G202" s="109"/>
      <c r="H202" s="451"/>
      <c r="I202" s="110" t="s">
        <v>405</v>
      </c>
      <c r="J202" s="48" t="s">
        <v>406</v>
      </c>
      <c r="K202" s="48" t="s">
        <v>407</v>
      </c>
      <c r="L202" s="48" t="s">
        <v>408</v>
      </c>
    </row>
    <row r="203" spans="2:12" x14ac:dyDescent="0.2">
      <c r="B203" s="39"/>
      <c r="C203" s="109"/>
      <c r="D203" s="109"/>
      <c r="E203" s="109"/>
      <c r="F203" s="109"/>
      <c r="G203" s="109"/>
      <c r="H203" s="481" t="s">
        <v>503</v>
      </c>
      <c r="I203" s="41"/>
      <c r="J203" s="41"/>
      <c r="K203" s="44"/>
      <c r="L203" s="59"/>
    </row>
    <row r="204" spans="2:12" x14ac:dyDescent="0.2">
      <c r="B204" s="39"/>
      <c r="C204" s="109"/>
      <c r="D204" s="109"/>
      <c r="E204" s="109"/>
      <c r="F204" s="109"/>
      <c r="G204" s="109"/>
      <c r="H204" s="463"/>
      <c r="I204" s="62"/>
      <c r="J204" s="62"/>
      <c r="K204" s="43" t="s">
        <v>410</v>
      </c>
      <c r="L204" s="43" t="s">
        <v>411</v>
      </c>
    </row>
    <row r="205" spans="2:12" ht="17" thickBot="1" x14ac:dyDescent="0.25">
      <c r="B205" s="99"/>
      <c r="C205" s="95"/>
      <c r="D205" s="95"/>
      <c r="E205" s="95"/>
      <c r="F205" s="95"/>
      <c r="G205" s="95"/>
      <c r="H205" s="476"/>
      <c r="I205" s="126" t="s">
        <v>405</v>
      </c>
      <c r="J205" s="61" t="s">
        <v>406</v>
      </c>
      <c r="K205" s="61" t="s">
        <v>407</v>
      </c>
      <c r="L205" s="61" t="s">
        <v>408</v>
      </c>
    </row>
    <row r="206" spans="2:12" x14ac:dyDescent="0.2">
      <c r="B206" s="98"/>
      <c r="C206" s="449" t="s">
        <v>505</v>
      </c>
      <c r="D206" s="523" t="s">
        <v>405</v>
      </c>
      <c r="E206" s="523" t="s">
        <v>406</v>
      </c>
      <c r="F206" s="523" t="s">
        <v>523</v>
      </c>
      <c r="G206" s="523" t="s">
        <v>522</v>
      </c>
      <c r="H206" s="56"/>
      <c r="I206" s="56"/>
      <c r="J206" s="56"/>
      <c r="K206" s="56"/>
      <c r="L206" s="56"/>
    </row>
    <row r="207" spans="2:12" x14ac:dyDescent="0.2">
      <c r="B207" s="98"/>
      <c r="C207" s="450"/>
      <c r="D207" s="524"/>
      <c r="E207" s="524"/>
      <c r="F207" s="524"/>
      <c r="G207" s="524"/>
      <c r="H207" s="56"/>
      <c r="I207" s="56"/>
      <c r="J207" s="56"/>
      <c r="K207" s="56"/>
      <c r="L207" s="56"/>
    </row>
    <row r="208" spans="2:12" ht="33" x14ac:dyDescent="0.2">
      <c r="B208" s="98"/>
      <c r="C208" s="450"/>
      <c r="D208" s="524"/>
      <c r="E208" s="524"/>
      <c r="F208" s="524"/>
      <c r="G208" s="524"/>
      <c r="H208" s="152" t="s">
        <v>505</v>
      </c>
      <c r="I208" s="56"/>
      <c r="J208" s="56"/>
      <c r="K208" s="94"/>
      <c r="L208" s="56"/>
    </row>
    <row r="209" spans="2:12" x14ac:dyDescent="0.2">
      <c r="B209" s="146" t="s">
        <v>504</v>
      </c>
      <c r="C209" s="450"/>
      <c r="D209" s="524"/>
      <c r="E209" s="524"/>
      <c r="F209" s="524"/>
      <c r="G209" s="524"/>
      <c r="H209" s="109"/>
      <c r="I209" s="94"/>
      <c r="J209" s="94"/>
      <c r="K209" s="34" t="s">
        <v>410</v>
      </c>
      <c r="L209" s="34" t="s">
        <v>411</v>
      </c>
    </row>
    <row r="210" spans="2:12" ht="17" thickBot="1" x14ac:dyDescent="0.25">
      <c r="B210" s="99"/>
      <c r="C210" s="451"/>
      <c r="D210" s="525"/>
      <c r="E210" s="525"/>
      <c r="F210" s="525"/>
      <c r="G210" s="525"/>
      <c r="H210" s="95"/>
      <c r="I210" s="110" t="s">
        <v>405</v>
      </c>
      <c r="J210" s="48" t="s">
        <v>406</v>
      </c>
      <c r="K210" s="48" t="s">
        <v>407</v>
      </c>
      <c r="L210" s="48" t="s">
        <v>408</v>
      </c>
    </row>
    <row r="211" spans="2:12" x14ac:dyDescent="0.2">
      <c r="B211" s="153"/>
      <c r="C211" s="481" t="s">
        <v>507</v>
      </c>
      <c r="D211" s="154"/>
      <c r="E211" s="154"/>
      <c r="F211" s="155"/>
      <c r="G211" s="156"/>
      <c r="H211" s="157"/>
      <c r="I211" s="154"/>
      <c r="J211" s="154"/>
      <c r="K211" s="155"/>
      <c r="L211" s="156"/>
    </row>
    <row r="212" spans="2:12" ht="24" x14ac:dyDescent="0.2">
      <c r="B212" s="89" t="s">
        <v>506</v>
      </c>
      <c r="C212" s="463"/>
      <c r="D212" s="62"/>
      <c r="E212" s="62"/>
      <c r="F212" s="43" t="s">
        <v>410</v>
      </c>
      <c r="G212" s="43" t="s">
        <v>411</v>
      </c>
      <c r="H212" s="40" t="s">
        <v>507</v>
      </c>
      <c r="I212" s="62"/>
      <c r="J212" s="62"/>
      <c r="K212" s="43" t="s">
        <v>410</v>
      </c>
      <c r="L212" s="43" t="s">
        <v>411</v>
      </c>
    </row>
    <row r="213" spans="2:12" ht="17" thickBot="1" x14ac:dyDescent="0.25">
      <c r="B213" s="91"/>
      <c r="C213" s="476"/>
      <c r="D213" s="61" t="s">
        <v>405</v>
      </c>
      <c r="E213" s="61" t="s">
        <v>406</v>
      </c>
      <c r="F213" s="61" t="s">
        <v>407</v>
      </c>
      <c r="G213" s="61" t="s">
        <v>408</v>
      </c>
      <c r="H213" s="54"/>
      <c r="I213" s="126" t="s">
        <v>405</v>
      </c>
      <c r="J213" s="61" t="s">
        <v>406</v>
      </c>
      <c r="K213" s="61" t="s">
        <v>407</v>
      </c>
      <c r="L213" s="61" t="s">
        <v>408</v>
      </c>
    </row>
    <row r="214" spans="2:12" x14ac:dyDescent="0.2">
      <c r="B214" s="98"/>
      <c r="C214" s="75"/>
      <c r="D214" s="56"/>
      <c r="E214" s="56"/>
      <c r="F214" s="56"/>
      <c r="G214" s="56"/>
      <c r="H214" s="449" t="s">
        <v>511</v>
      </c>
      <c r="I214" s="56"/>
      <c r="J214" s="56"/>
      <c r="K214" s="47"/>
      <c r="L214" s="148"/>
    </row>
    <row r="215" spans="2:12" ht="24" x14ac:dyDescent="0.2">
      <c r="B215" s="98"/>
      <c r="C215" s="32" t="s">
        <v>509</v>
      </c>
      <c r="D215" s="56"/>
      <c r="E215" s="56"/>
      <c r="F215" s="56"/>
      <c r="G215" s="56"/>
      <c r="H215" s="450"/>
      <c r="I215" s="147"/>
      <c r="J215" s="147"/>
      <c r="K215" s="34" t="s">
        <v>410</v>
      </c>
      <c r="L215" s="34" t="s">
        <v>411</v>
      </c>
    </row>
    <row r="216" spans="2:12" ht="18" x14ac:dyDescent="0.2">
      <c r="B216" s="141"/>
      <c r="C216" s="32" t="s">
        <v>510</v>
      </c>
      <c r="D216" s="56"/>
      <c r="E216" s="56"/>
      <c r="F216" s="148"/>
      <c r="G216" s="119" t="s">
        <v>410</v>
      </c>
      <c r="H216" s="450"/>
      <c r="I216" s="66" t="s">
        <v>405</v>
      </c>
      <c r="J216" s="34" t="s">
        <v>406</v>
      </c>
      <c r="K216" s="34" t="s">
        <v>407</v>
      </c>
      <c r="L216" s="34" t="s">
        <v>408</v>
      </c>
    </row>
    <row r="217" spans="2:12" ht="17" thickBot="1" x14ac:dyDescent="0.25">
      <c r="B217" s="146" t="s">
        <v>508</v>
      </c>
      <c r="C217" s="109"/>
      <c r="D217" s="34" t="s">
        <v>405</v>
      </c>
      <c r="E217" s="34" t="s">
        <v>406</v>
      </c>
      <c r="F217" s="49" t="s">
        <v>410</v>
      </c>
      <c r="G217" s="109"/>
      <c r="H217" s="451"/>
      <c r="I217" s="95"/>
      <c r="J217" s="95"/>
      <c r="K217" s="158"/>
      <c r="L217" s="95"/>
    </row>
    <row r="218" spans="2:12" x14ac:dyDescent="0.2">
      <c r="B218" s="465"/>
      <c r="C218" s="450" t="s">
        <v>512</v>
      </c>
      <c r="D218" s="465"/>
      <c r="E218" s="465"/>
      <c r="F218" s="538" t="s">
        <v>407</v>
      </c>
      <c r="G218" s="524" t="s">
        <v>408</v>
      </c>
      <c r="H218" s="481" t="s">
        <v>513</v>
      </c>
      <c r="I218" s="117"/>
      <c r="J218" s="117"/>
      <c r="K218" s="43" t="s">
        <v>410</v>
      </c>
      <c r="L218" s="43" t="s">
        <v>411</v>
      </c>
    </row>
    <row r="219" spans="2:12" ht="17" thickBot="1" x14ac:dyDescent="0.25">
      <c r="B219" s="466"/>
      <c r="C219" s="451"/>
      <c r="D219" s="466"/>
      <c r="E219" s="466"/>
      <c r="F219" s="539"/>
      <c r="G219" s="525"/>
      <c r="H219" s="476"/>
      <c r="I219" s="126" t="s">
        <v>405</v>
      </c>
      <c r="J219" s="61" t="s">
        <v>406</v>
      </c>
      <c r="K219" s="61" t="s">
        <v>407</v>
      </c>
      <c r="L219" s="61" t="s">
        <v>408</v>
      </c>
    </row>
    <row r="220" spans="2:12" x14ac:dyDescent="0.2">
      <c r="B220" s="128"/>
      <c r="C220" s="530" t="s">
        <v>515</v>
      </c>
      <c r="D220" s="518"/>
      <c r="E220" s="120"/>
      <c r="F220" s="518"/>
      <c r="G220" s="120"/>
      <c r="H220" s="535" t="s">
        <v>516</v>
      </c>
      <c r="I220" s="58"/>
      <c r="J220" s="58"/>
      <c r="K220" s="34" t="s">
        <v>410</v>
      </c>
      <c r="L220" s="34" t="s">
        <v>411</v>
      </c>
    </row>
    <row r="221" spans="2:12" x14ac:dyDescent="0.2">
      <c r="B221" s="128"/>
      <c r="C221" s="531"/>
      <c r="D221" s="501"/>
      <c r="E221" s="120"/>
      <c r="F221" s="501"/>
      <c r="G221" s="120"/>
      <c r="H221" s="536"/>
      <c r="I221" s="66" t="s">
        <v>405</v>
      </c>
      <c r="J221" s="34" t="s">
        <v>406</v>
      </c>
      <c r="K221" s="34" t="s">
        <v>407</v>
      </c>
      <c r="L221" s="34" t="s">
        <v>408</v>
      </c>
    </row>
    <row r="222" spans="2:12" x14ac:dyDescent="0.2">
      <c r="B222" s="128"/>
      <c r="C222" s="531"/>
      <c r="D222" s="501"/>
      <c r="E222" s="120"/>
      <c r="F222" s="501"/>
      <c r="G222" s="135"/>
      <c r="H222" s="536"/>
      <c r="I222" s="109"/>
      <c r="J222" s="109"/>
      <c r="K222" s="109"/>
      <c r="L222" s="109"/>
    </row>
    <row r="223" spans="2:12" ht="17" thickBot="1" x14ac:dyDescent="0.25">
      <c r="B223" s="159"/>
      <c r="C223" s="531"/>
      <c r="D223" s="501"/>
      <c r="E223" s="160"/>
      <c r="F223" s="501"/>
      <c r="G223" s="124" t="s">
        <v>404</v>
      </c>
      <c r="H223" s="537"/>
      <c r="I223" s="95"/>
      <c r="J223" s="95"/>
      <c r="K223" s="95"/>
      <c r="L223" s="95"/>
    </row>
    <row r="224" spans="2:12" ht="17" x14ac:dyDescent="0.2">
      <c r="B224" s="149" t="s">
        <v>514</v>
      </c>
      <c r="C224" s="531"/>
      <c r="D224" s="522" t="s">
        <v>405</v>
      </c>
      <c r="E224" s="137" t="s">
        <v>406</v>
      </c>
      <c r="F224" s="139" t="s">
        <v>404</v>
      </c>
      <c r="G224" s="519" t="s">
        <v>431</v>
      </c>
      <c r="H224" s="481" t="s">
        <v>517</v>
      </c>
      <c r="I224" s="41"/>
      <c r="J224" s="41"/>
      <c r="K224" s="116"/>
      <c r="L224" s="117"/>
    </row>
    <row r="225" spans="2:12" ht="17" x14ac:dyDescent="0.2">
      <c r="B225" s="131"/>
      <c r="C225" s="531"/>
      <c r="D225" s="522"/>
      <c r="E225" s="122"/>
      <c r="F225" s="137" t="s">
        <v>471</v>
      </c>
      <c r="G225" s="519"/>
      <c r="H225" s="463"/>
      <c r="I225" s="116"/>
      <c r="J225" s="116"/>
      <c r="K225" s="43" t="s">
        <v>410</v>
      </c>
      <c r="L225" s="43" t="s">
        <v>411</v>
      </c>
    </row>
    <row r="226" spans="2:12" ht="17" thickBot="1" x14ac:dyDescent="0.25">
      <c r="B226" s="132"/>
      <c r="C226" s="532"/>
      <c r="D226" s="534"/>
      <c r="E226" s="123"/>
      <c r="F226" s="123"/>
      <c r="G226" s="533"/>
      <c r="H226" s="476"/>
      <c r="I226" s="126" t="s">
        <v>405</v>
      </c>
      <c r="J226" s="61" t="s">
        <v>406</v>
      </c>
      <c r="K226" s="61" t="s">
        <v>407</v>
      </c>
      <c r="L226" s="61" t="s">
        <v>408</v>
      </c>
    </row>
    <row r="227" spans="2:12" ht="17" x14ac:dyDescent="0.2">
      <c r="B227" s="98"/>
      <c r="C227" s="449" t="s">
        <v>519</v>
      </c>
      <c r="D227" s="56"/>
      <c r="E227" s="56"/>
      <c r="F227" s="56"/>
      <c r="G227" s="56"/>
      <c r="H227" s="449" t="s">
        <v>520</v>
      </c>
      <c r="I227" s="56"/>
      <c r="J227" s="56"/>
      <c r="K227" s="57"/>
      <c r="L227" s="58"/>
    </row>
    <row r="228" spans="2:12" ht="17" x14ac:dyDescent="0.2">
      <c r="B228" s="98"/>
      <c r="C228" s="450"/>
      <c r="D228" s="56"/>
      <c r="E228" s="56"/>
      <c r="F228" s="56"/>
      <c r="G228" s="56"/>
      <c r="H228" s="450"/>
      <c r="I228" s="85"/>
      <c r="J228" s="85"/>
      <c r="K228" s="34" t="s">
        <v>410</v>
      </c>
      <c r="L228" s="34" t="s">
        <v>411</v>
      </c>
    </row>
    <row r="229" spans="2:12" x14ac:dyDescent="0.2">
      <c r="B229" s="98"/>
      <c r="C229" s="450"/>
      <c r="D229" s="56"/>
      <c r="E229" s="56"/>
      <c r="F229" s="58"/>
      <c r="G229" s="33"/>
      <c r="H229" s="450"/>
      <c r="I229" s="66" t="s">
        <v>405</v>
      </c>
      <c r="J229" s="34" t="s">
        <v>406</v>
      </c>
      <c r="K229" s="34" t="s">
        <v>407</v>
      </c>
      <c r="L229" s="34" t="s">
        <v>408</v>
      </c>
    </row>
    <row r="230" spans="2:12" ht="17" thickBot="1" x14ac:dyDescent="0.25">
      <c r="B230" s="37"/>
      <c r="C230" s="450"/>
      <c r="D230" s="151"/>
      <c r="E230" s="151"/>
      <c r="F230" s="34" t="s">
        <v>410</v>
      </c>
      <c r="G230" s="34" t="s">
        <v>411</v>
      </c>
      <c r="H230" s="451"/>
      <c r="I230" s="95"/>
      <c r="J230" s="95"/>
      <c r="K230" s="95"/>
      <c r="L230" s="95"/>
    </row>
    <row r="231" spans="2:12" ht="19" customHeight="1" x14ac:dyDescent="0.2">
      <c r="B231" s="146" t="s">
        <v>518</v>
      </c>
      <c r="C231" s="450"/>
      <c r="D231" s="68" t="s">
        <v>405</v>
      </c>
      <c r="E231" s="119" t="s">
        <v>406</v>
      </c>
      <c r="F231" s="34" t="s">
        <v>407</v>
      </c>
      <c r="G231" s="34" t="s">
        <v>408</v>
      </c>
      <c r="H231" s="481" t="s">
        <v>521</v>
      </c>
      <c r="I231" s="117"/>
      <c r="J231" s="117"/>
      <c r="K231" s="43" t="s">
        <v>410</v>
      </c>
      <c r="L231" s="43" t="s">
        <v>411</v>
      </c>
    </row>
    <row r="232" spans="2:12" ht="17" thickBot="1" x14ac:dyDescent="0.25">
      <c r="B232" s="99"/>
      <c r="C232" s="451"/>
      <c r="D232" s="95"/>
      <c r="E232" s="95"/>
      <c r="F232" s="95"/>
      <c r="G232" s="95"/>
      <c r="H232" s="476"/>
      <c r="I232" s="126" t="s">
        <v>405</v>
      </c>
      <c r="J232" s="61" t="s">
        <v>406</v>
      </c>
      <c r="K232" s="61" t="s">
        <v>407</v>
      </c>
      <c r="L232" s="61" t="s">
        <v>408</v>
      </c>
    </row>
  </sheetData>
  <mergeCells count="182">
    <mergeCell ref="C220:C226"/>
    <mergeCell ref="H167:H169"/>
    <mergeCell ref="B184:B187"/>
    <mergeCell ref="H231:H232"/>
    <mergeCell ref="H227:H230"/>
    <mergeCell ref="C227:C232"/>
    <mergeCell ref="H224:H226"/>
    <mergeCell ref="G224:G226"/>
    <mergeCell ref="D224:D226"/>
    <mergeCell ref="H220:H223"/>
    <mergeCell ref="F220:F223"/>
    <mergeCell ref="D220:D223"/>
    <mergeCell ref="H185:H187"/>
    <mergeCell ref="G184:G187"/>
    <mergeCell ref="F184:F187"/>
    <mergeCell ref="E184:E187"/>
    <mergeCell ref="D184:D187"/>
    <mergeCell ref="F218:F219"/>
    <mergeCell ref="E218:E219"/>
    <mergeCell ref="D218:D219"/>
    <mergeCell ref="B218:B219"/>
    <mergeCell ref="H214:H217"/>
    <mergeCell ref="C211:C213"/>
    <mergeCell ref="G206:G210"/>
    <mergeCell ref="F206:F210"/>
    <mergeCell ref="E206:E210"/>
    <mergeCell ref="D206:D210"/>
    <mergeCell ref="H218:H219"/>
    <mergeCell ref="G218:G219"/>
    <mergeCell ref="C218:C219"/>
    <mergeCell ref="H147:H150"/>
    <mergeCell ref="F147:F150"/>
    <mergeCell ref="D147:D150"/>
    <mergeCell ref="H155:H166"/>
    <mergeCell ref="H153:L154"/>
    <mergeCell ref="C153:G154"/>
    <mergeCell ref="C206:C210"/>
    <mergeCell ref="H203:H205"/>
    <mergeCell ref="H201:H202"/>
    <mergeCell ref="H199:H200"/>
    <mergeCell ref="H194:H198"/>
    <mergeCell ref="H188:H191"/>
    <mergeCell ref="C188:C193"/>
    <mergeCell ref="H181:H183"/>
    <mergeCell ref="H178:H180"/>
    <mergeCell ref="C184:C187"/>
    <mergeCell ref="H175:H177"/>
    <mergeCell ref="H173:H174"/>
    <mergeCell ref="H170:H172"/>
    <mergeCell ref="H141:H146"/>
    <mergeCell ref="D141:D146"/>
    <mergeCell ref="B152:L152"/>
    <mergeCell ref="C114:C115"/>
    <mergeCell ref="B114:B115"/>
    <mergeCell ref="H111:H113"/>
    <mergeCell ref="G110:G113"/>
    <mergeCell ref="F110:F113"/>
    <mergeCell ref="E110:E113"/>
    <mergeCell ref="D110:D113"/>
    <mergeCell ref="C110:C113"/>
    <mergeCell ref="B110:B113"/>
    <mergeCell ref="H116:H125"/>
    <mergeCell ref="F116:F125"/>
    <mergeCell ref="D116:D125"/>
    <mergeCell ref="G114:G115"/>
    <mergeCell ref="F114:F115"/>
    <mergeCell ref="E114:E115"/>
    <mergeCell ref="D114:D115"/>
    <mergeCell ref="H131:H132"/>
    <mergeCell ref="G131:G132"/>
    <mergeCell ref="F131:F136"/>
    <mergeCell ref="D131:D132"/>
    <mergeCell ref="H137:H139"/>
    <mergeCell ref="C137:C139"/>
    <mergeCell ref="H133:H136"/>
    <mergeCell ref="G133:G136"/>
    <mergeCell ref="E133:E136"/>
    <mergeCell ref="D133:D136"/>
    <mergeCell ref="C133:C136"/>
    <mergeCell ref="H104:H107"/>
    <mergeCell ref="H98:H103"/>
    <mergeCell ref="C78:C83"/>
    <mergeCell ref="B78:B83"/>
    <mergeCell ref="B85:L85"/>
    <mergeCell ref="E78:E83"/>
    <mergeCell ref="C66:C68"/>
    <mergeCell ref="L76:L77"/>
    <mergeCell ref="H76:H77"/>
    <mergeCell ref="G76:G77"/>
    <mergeCell ref="H126:H130"/>
    <mergeCell ref="D126:D130"/>
    <mergeCell ref="C76:C77"/>
    <mergeCell ref="H72:H75"/>
    <mergeCell ref="C72:C75"/>
    <mergeCell ref="H94:H96"/>
    <mergeCell ref="C88:C93"/>
    <mergeCell ref="H86:L87"/>
    <mergeCell ref="C86:G87"/>
    <mergeCell ref="B56:B58"/>
    <mergeCell ref="L82:L83"/>
    <mergeCell ref="H82:H83"/>
    <mergeCell ref="F82:F83"/>
    <mergeCell ref="D82:D83"/>
    <mergeCell ref="H79:H81"/>
    <mergeCell ref="F79:F81"/>
    <mergeCell ref="D79:D81"/>
    <mergeCell ref="G78:G83"/>
    <mergeCell ref="H69:H71"/>
    <mergeCell ref="L57:L58"/>
    <mergeCell ref="G56:G58"/>
    <mergeCell ref="F56:F58"/>
    <mergeCell ref="E56:E58"/>
    <mergeCell ref="D56:D58"/>
    <mergeCell ref="C56:C58"/>
    <mergeCell ref="H61:H65"/>
    <mergeCell ref="C61:C65"/>
    <mergeCell ref="L59:L60"/>
    <mergeCell ref="H59:H60"/>
    <mergeCell ref="G59:G60"/>
    <mergeCell ref="C59:C60"/>
    <mergeCell ref="C69:C71"/>
    <mergeCell ref="H66:H68"/>
    <mergeCell ref="B37:B55"/>
    <mergeCell ref="L44:L47"/>
    <mergeCell ref="H44:H47"/>
    <mergeCell ref="H42:H43"/>
    <mergeCell ref="H33:H36"/>
    <mergeCell ref="F33:F36"/>
    <mergeCell ref="I54:I55"/>
    <mergeCell ref="D33:D36"/>
    <mergeCell ref="C42:C43"/>
    <mergeCell ref="H39:H40"/>
    <mergeCell ref="G37:G41"/>
    <mergeCell ref="F37:F41"/>
    <mergeCell ref="E37:E41"/>
    <mergeCell ref="D37:D41"/>
    <mergeCell ref="C37:C41"/>
    <mergeCell ref="D48:D49"/>
    <mergeCell ref="D54:D55"/>
    <mergeCell ref="L51:L52"/>
    <mergeCell ref="H51:H52"/>
    <mergeCell ref="G51:G52"/>
    <mergeCell ref="C51:C52"/>
    <mergeCell ref="L48:L49"/>
    <mergeCell ref="L54:L55"/>
    <mergeCell ref="K54:K55"/>
    <mergeCell ref="J54:J55"/>
    <mergeCell ref="H6:H7"/>
    <mergeCell ref="G6:G7"/>
    <mergeCell ref="E6:E7"/>
    <mergeCell ref="D6:D7"/>
    <mergeCell ref="H54:H55"/>
    <mergeCell ref="G54:G55"/>
    <mergeCell ref="F54:F55"/>
    <mergeCell ref="E54:E55"/>
    <mergeCell ref="F24:F27"/>
    <mergeCell ref="H28:H32"/>
    <mergeCell ref="F21:F23"/>
    <mergeCell ref="D21:D23"/>
    <mergeCell ref="H15:H20"/>
    <mergeCell ref="G15:G22"/>
    <mergeCell ref="H24:H27"/>
    <mergeCell ref="B5:L5"/>
    <mergeCell ref="D24:D27"/>
    <mergeCell ref="H21:H23"/>
    <mergeCell ref="B4:L4"/>
    <mergeCell ref="K13:K14"/>
    <mergeCell ref="H13:H14"/>
    <mergeCell ref="G13:G14"/>
    <mergeCell ref="F13:F14"/>
    <mergeCell ref="C13:C14"/>
    <mergeCell ref="B13:B14"/>
    <mergeCell ref="H9:H12"/>
    <mergeCell ref="C9:C12"/>
    <mergeCell ref="F6:F7"/>
    <mergeCell ref="B15:B36"/>
    <mergeCell ref="L13:L14"/>
    <mergeCell ref="L6:L7"/>
    <mergeCell ref="K6:K7"/>
    <mergeCell ref="J6:J7"/>
    <mergeCell ref="I6:I7"/>
    <mergeCell ref="C6:C7"/>
  </mergeCells>
  <pageMargins left="0.75" right="0.75" top="1" bottom="1"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topLeftCell="A13" workbookViewId="0">
      <selection activeCell="C24" sqref="C24"/>
    </sheetView>
  </sheetViews>
  <sheetFormatPr baseColWidth="10" defaultColWidth="11.1640625" defaultRowHeight="16" x14ac:dyDescent="0.2"/>
  <cols>
    <col min="2" max="2" width="29.6640625" style="1" customWidth="1"/>
    <col min="3" max="4" width="36.1640625" style="1" customWidth="1"/>
    <col min="5" max="5" width="29.33203125" style="1" customWidth="1"/>
  </cols>
  <sheetData>
    <row r="2" spans="2:5" x14ac:dyDescent="0.2">
      <c r="B2" s="25" t="s">
        <v>44</v>
      </c>
    </row>
    <row r="3" spans="2:5" ht="32" customHeight="1" x14ac:dyDescent="0.2">
      <c r="B3" s="541" t="s">
        <v>538</v>
      </c>
      <c r="C3" s="541"/>
      <c r="D3" s="541"/>
      <c r="E3" s="541"/>
    </row>
    <row r="4" spans="2:5" ht="17" thickBot="1" x14ac:dyDescent="0.25"/>
    <row r="5" spans="2:5" ht="17" thickBot="1" x14ac:dyDescent="0.25">
      <c r="B5" s="5" t="s">
        <v>43</v>
      </c>
      <c r="C5" s="6" t="s">
        <v>0</v>
      </c>
      <c r="D5" s="22" t="s">
        <v>349</v>
      </c>
      <c r="E5" s="7" t="s">
        <v>1</v>
      </c>
    </row>
    <row r="6" spans="2:5" x14ac:dyDescent="0.2">
      <c r="B6" s="540" t="s">
        <v>2</v>
      </c>
      <c r="C6" s="540"/>
      <c r="D6" s="540"/>
      <c r="E6" s="540"/>
    </row>
    <row r="7" spans="2:5" ht="27" x14ac:dyDescent="0.2">
      <c r="B7" s="4" t="s">
        <v>3</v>
      </c>
      <c r="C7" s="4" t="s">
        <v>4</v>
      </c>
      <c r="D7" s="4" t="s">
        <v>350</v>
      </c>
      <c r="E7" s="4" t="s">
        <v>348</v>
      </c>
    </row>
    <row r="8" spans="2:5" ht="27" x14ac:dyDescent="0.2">
      <c r="B8" s="4" t="s">
        <v>5</v>
      </c>
      <c r="C8" s="4" t="s">
        <v>6</v>
      </c>
      <c r="D8" s="4" t="s">
        <v>352</v>
      </c>
      <c r="E8" s="4" t="s">
        <v>351</v>
      </c>
    </row>
    <row r="9" spans="2:5" ht="40" x14ac:dyDescent="0.2">
      <c r="B9" s="4" t="s">
        <v>8</v>
      </c>
      <c r="C9" s="4" t="s">
        <v>9</v>
      </c>
      <c r="D9" s="4" t="s">
        <v>353</v>
      </c>
      <c r="E9" s="4" t="s">
        <v>10</v>
      </c>
    </row>
    <row r="10" spans="2:5" x14ac:dyDescent="0.2">
      <c r="B10" s="436" t="s">
        <v>11</v>
      </c>
      <c r="C10" s="436"/>
      <c r="D10" s="436"/>
      <c r="E10" s="436"/>
    </row>
    <row r="11" spans="2:5" ht="27" x14ac:dyDescent="0.2">
      <c r="B11" s="4" t="s">
        <v>12</v>
      </c>
      <c r="C11" s="4" t="s">
        <v>13</v>
      </c>
      <c r="D11" s="4" t="s">
        <v>354</v>
      </c>
      <c r="E11" s="4" t="s">
        <v>10</v>
      </c>
    </row>
    <row r="12" spans="2:5" ht="40" x14ac:dyDescent="0.2">
      <c r="B12" s="4" t="s">
        <v>14</v>
      </c>
      <c r="C12" s="4" t="s">
        <v>15</v>
      </c>
      <c r="D12" s="4" t="s">
        <v>355</v>
      </c>
      <c r="E12" s="4" t="s">
        <v>10</v>
      </c>
    </row>
    <row r="13" spans="2:5" ht="27" x14ac:dyDescent="0.2">
      <c r="B13" s="4" t="s">
        <v>16</v>
      </c>
      <c r="C13" s="4" t="s">
        <v>17</v>
      </c>
      <c r="D13" s="4" t="s">
        <v>356</v>
      </c>
      <c r="E13" s="4" t="s">
        <v>18</v>
      </c>
    </row>
    <row r="14" spans="2:5" x14ac:dyDescent="0.2">
      <c r="B14" s="436" t="s">
        <v>19</v>
      </c>
      <c r="C14" s="436"/>
      <c r="D14" s="436"/>
      <c r="E14" s="436"/>
    </row>
    <row r="15" spans="2:5" ht="27" x14ac:dyDescent="0.2">
      <c r="B15" s="4" t="s">
        <v>20</v>
      </c>
      <c r="C15" s="4" t="s">
        <v>21</v>
      </c>
      <c r="D15" s="4" t="s">
        <v>357</v>
      </c>
      <c r="E15" s="4" t="s">
        <v>22</v>
      </c>
    </row>
    <row r="16" spans="2:5" ht="27" x14ac:dyDescent="0.2">
      <c r="B16" s="4" t="s">
        <v>23</v>
      </c>
      <c r="C16" s="4" t="s">
        <v>24</v>
      </c>
      <c r="D16" s="4"/>
      <c r="E16" s="4" t="s">
        <v>25</v>
      </c>
    </row>
    <row r="17" spans="2:5" ht="27" x14ac:dyDescent="0.2">
      <c r="B17" s="4" t="s">
        <v>26</v>
      </c>
      <c r="C17" s="4" t="s">
        <v>27</v>
      </c>
      <c r="D17" s="4" t="s">
        <v>358</v>
      </c>
      <c r="E17" s="4" t="s">
        <v>28</v>
      </c>
    </row>
    <row r="18" spans="2:5" ht="27" x14ac:dyDescent="0.2">
      <c r="B18" s="4" t="s">
        <v>29</v>
      </c>
      <c r="C18" s="4" t="s">
        <v>30</v>
      </c>
      <c r="D18" s="4" t="s">
        <v>359</v>
      </c>
      <c r="E18" s="4" t="s">
        <v>7</v>
      </c>
    </row>
    <row r="19" spans="2:5" ht="27" x14ac:dyDescent="0.2">
      <c r="B19" s="4" t="s">
        <v>31</v>
      </c>
      <c r="C19" s="4" t="s">
        <v>32</v>
      </c>
      <c r="D19" s="4" t="s">
        <v>566</v>
      </c>
      <c r="E19" s="4" t="s">
        <v>25</v>
      </c>
    </row>
    <row r="20" spans="2:5" x14ac:dyDescent="0.2">
      <c r="B20" s="3"/>
      <c r="C20" s="4" t="s">
        <v>33</v>
      </c>
      <c r="D20" s="4"/>
      <c r="E20" s="4" t="s">
        <v>7</v>
      </c>
    </row>
    <row r="21" spans="2:5" ht="27" x14ac:dyDescent="0.2">
      <c r="B21" s="3"/>
      <c r="C21" s="4" t="s">
        <v>34</v>
      </c>
      <c r="D21" s="4"/>
      <c r="E21" s="4" t="s">
        <v>10</v>
      </c>
    </row>
    <row r="22" spans="2:5" ht="27" x14ac:dyDescent="0.2">
      <c r="B22" s="4" t="s">
        <v>35</v>
      </c>
      <c r="C22" s="4" t="s">
        <v>36</v>
      </c>
      <c r="D22" s="4"/>
      <c r="E22" s="4" t="s">
        <v>37</v>
      </c>
    </row>
    <row r="23" spans="2:5" x14ac:dyDescent="0.2">
      <c r="B23" s="436" t="s">
        <v>38</v>
      </c>
      <c r="C23" s="436"/>
      <c r="D23" s="436"/>
      <c r="E23" s="436"/>
    </row>
    <row r="24" spans="2:5" ht="27" x14ac:dyDescent="0.2">
      <c r="B24" s="4" t="s">
        <v>39</v>
      </c>
      <c r="C24" s="4" t="s">
        <v>40</v>
      </c>
      <c r="D24" s="4"/>
      <c r="E24" s="4" t="s">
        <v>10</v>
      </c>
    </row>
    <row r="25" spans="2:5" ht="31" customHeight="1" x14ac:dyDescent="0.2">
      <c r="B25" s="4" t="s">
        <v>41</v>
      </c>
      <c r="C25" s="4" t="s">
        <v>42</v>
      </c>
      <c r="D25" s="4"/>
      <c r="E25" s="4" t="s">
        <v>10</v>
      </c>
    </row>
    <row r="26" spans="2:5" x14ac:dyDescent="0.2">
      <c r="B26" s="2"/>
      <c r="C26" s="2"/>
      <c r="D26" s="2"/>
      <c r="E26" s="2"/>
    </row>
  </sheetData>
  <mergeCells count="5">
    <mergeCell ref="B6:E6"/>
    <mergeCell ref="B10:E10"/>
    <mergeCell ref="B14:E14"/>
    <mergeCell ref="B23:E23"/>
    <mergeCell ref="B3:E3"/>
  </mergeCells>
  <pageMargins left="0.75" right="0.75" top="1" bottom="1"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3:I65"/>
  <sheetViews>
    <sheetView topLeftCell="A58" workbookViewId="0">
      <selection activeCell="B5" sqref="B5:B6"/>
    </sheetView>
  </sheetViews>
  <sheetFormatPr baseColWidth="10" defaultColWidth="11.1640625" defaultRowHeight="16" x14ac:dyDescent="0.2"/>
  <cols>
    <col min="2" max="2" width="13.83203125" customWidth="1"/>
    <col min="3" max="3" width="26.5" customWidth="1"/>
    <col min="4" max="4" width="25" customWidth="1"/>
    <col min="6" max="6" width="15.6640625" customWidth="1"/>
    <col min="8" max="8" width="14.6640625" customWidth="1"/>
  </cols>
  <sheetData>
    <row r="3" spans="1:9" x14ac:dyDescent="0.2">
      <c r="A3" s="552" t="s">
        <v>537</v>
      </c>
      <c r="B3" s="552"/>
      <c r="C3" s="552"/>
      <c r="D3" s="552"/>
      <c r="E3" s="552"/>
      <c r="F3" s="552"/>
      <c r="G3" s="552"/>
      <c r="H3" s="552"/>
      <c r="I3" s="8"/>
    </row>
    <row r="4" spans="1:9" ht="17" thickBot="1" x14ac:dyDescent="0.25">
      <c r="A4" s="567" t="s">
        <v>45</v>
      </c>
      <c r="B4" s="567"/>
      <c r="C4" s="567"/>
      <c r="D4" s="567"/>
      <c r="E4" s="567"/>
      <c r="F4" s="567"/>
      <c r="G4" s="567"/>
      <c r="H4" s="567"/>
      <c r="I4" s="8"/>
    </row>
    <row r="5" spans="1:9" ht="17" thickBot="1" x14ac:dyDescent="0.25">
      <c r="A5" s="568" t="s">
        <v>46</v>
      </c>
      <c r="B5" s="568" t="s">
        <v>47</v>
      </c>
      <c r="C5" s="565" t="s">
        <v>48</v>
      </c>
      <c r="D5" s="566"/>
      <c r="E5" s="568" t="s">
        <v>49</v>
      </c>
      <c r="F5" s="568" t="s">
        <v>50</v>
      </c>
      <c r="G5" s="548" t="s">
        <v>51</v>
      </c>
      <c r="H5" s="548" t="s">
        <v>52</v>
      </c>
      <c r="I5" s="8"/>
    </row>
    <row r="6" spans="1:9" ht="25" thickBot="1" x14ac:dyDescent="0.25">
      <c r="A6" s="569"/>
      <c r="B6" s="569"/>
      <c r="C6" s="9" t="s">
        <v>53</v>
      </c>
      <c r="D6" s="9" t="s">
        <v>54</v>
      </c>
      <c r="E6" s="569"/>
      <c r="F6" s="569"/>
      <c r="G6" s="549"/>
      <c r="H6" s="549"/>
      <c r="I6" s="8"/>
    </row>
    <row r="7" spans="1:9" x14ac:dyDescent="0.2">
      <c r="A7" s="556" t="s">
        <v>55</v>
      </c>
      <c r="B7" s="557"/>
      <c r="C7" s="557"/>
      <c r="D7" s="557"/>
      <c r="E7" s="557"/>
      <c r="F7" s="557"/>
      <c r="G7" s="557"/>
      <c r="H7" s="558"/>
      <c r="I7" s="8"/>
    </row>
    <row r="8" spans="1:9" x14ac:dyDescent="0.2">
      <c r="A8" s="562"/>
      <c r="B8" s="563"/>
      <c r="C8" s="563"/>
      <c r="D8" s="563"/>
      <c r="E8" s="563"/>
      <c r="F8" s="563"/>
      <c r="G8" s="563"/>
      <c r="H8" s="564"/>
      <c r="I8" s="8"/>
    </row>
    <row r="9" spans="1:9" ht="17" thickBot="1" x14ac:dyDescent="0.25">
      <c r="A9" s="559"/>
      <c r="B9" s="560"/>
      <c r="C9" s="560"/>
      <c r="D9" s="560"/>
      <c r="E9" s="560"/>
      <c r="F9" s="560"/>
      <c r="G9" s="560"/>
      <c r="H9" s="561"/>
      <c r="I9" s="8"/>
    </row>
    <row r="10" spans="1:9" ht="61" thickBot="1" x14ac:dyDescent="0.25">
      <c r="A10" s="542" t="s">
        <v>291</v>
      </c>
      <c r="B10" s="10" t="s">
        <v>56</v>
      </c>
      <c r="C10" s="10" t="s">
        <v>57</v>
      </c>
      <c r="D10" s="9" t="s">
        <v>58</v>
      </c>
      <c r="E10" s="10" t="s">
        <v>59</v>
      </c>
      <c r="F10" s="10" t="s">
        <v>60</v>
      </c>
      <c r="G10" s="10" t="s">
        <v>61</v>
      </c>
      <c r="H10" s="10" t="s">
        <v>62</v>
      </c>
      <c r="I10" s="8"/>
    </row>
    <row r="11" spans="1:9" ht="37" thickBot="1" x14ac:dyDescent="0.25">
      <c r="A11" s="544"/>
      <c r="B11" s="10" t="s">
        <v>63</v>
      </c>
      <c r="C11" s="10" t="s">
        <v>64</v>
      </c>
      <c r="D11" s="9" t="s">
        <v>58</v>
      </c>
      <c r="E11" s="10" t="s">
        <v>65</v>
      </c>
      <c r="F11" s="10" t="s">
        <v>66</v>
      </c>
      <c r="G11" s="10" t="s">
        <v>67</v>
      </c>
      <c r="H11" s="10" t="s">
        <v>62</v>
      </c>
      <c r="I11" s="8"/>
    </row>
    <row r="12" spans="1:9" ht="49" thickBot="1" x14ac:dyDescent="0.25">
      <c r="A12" s="544"/>
      <c r="B12" s="10" t="s">
        <v>63</v>
      </c>
      <c r="C12" s="10" t="s">
        <v>68</v>
      </c>
      <c r="D12" s="9" t="s">
        <v>58</v>
      </c>
      <c r="E12" s="10" t="s">
        <v>69</v>
      </c>
      <c r="F12" s="10" t="s">
        <v>70</v>
      </c>
      <c r="G12" s="10" t="s">
        <v>71</v>
      </c>
      <c r="H12" s="10" t="s">
        <v>72</v>
      </c>
      <c r="I12" s="8"/>
    </row>
    <row r="13" spans="1:9" ht="25" thickBot="1" x14ac:dyDescent="0.25">
      <c r="A13" s="543"/>
      <c r="B13" s="10" t="s">
        <v>63</v>
      </c>
      <c r="C13" s="10" t="s">
        <v>73</v>
      </c>
      <c r="D13" s="9" t="s">
        <v>58</v>
      </c>
      <c r="E13" s="10" t="s">
        <v>74</v>
      </c>
      <c r="F13" s="10" t="s">
        <v>70</v>
      </c>
      <c r="G13" s="10" t="s">
        <v>71</v>
      </c>
      <c r="H13" s="10" t="s">
        <v>62</v>
      </c>
      <c r="I13" s="8"/>
    </row>
    <row r="14" spans="1:9" ht="37" thickBot="1" x14ac:dyDescent="0.25">
      <c r="A14" s="542" t="s">
        <v>75</v>
      </c>
      <c r="B14" s="550" t="s">
        <v>76</v>
      </c>
      <c r="C14" s="10" t="s">
        <v>77</v>
      </c>
      <c r="D14" s="9" t="s">
        <v>58</v>
      </c>
      <c r="E14" s="10" t="s">
        <v>78</v>
      </c>
      <c r="F14" s="10" t="s">
        <v>79</v>
      </c>
      <c r="G14" s="10" t="s">
        <v>71</v>
      </c>
      <c r="H14" s="10" t="s">
        <v>72</v>
      </c>
      <c r="I14" s="8"/>
    </row>
    <row r="15" spans="1:9" ht="37" thickBot="1" x14ac:dyDescent="0.25">
      <c r="A15" s="543"/>
      <c r="B15" s="551"/>
      <c r="C15" s="10" t="s">
        <v>80</v>
      </c>
      <c r="D15" s="10" t="s">
        <v>81</v>
      </c>
      <c r="E15" s="10" t="s">
        <v>78</v>
      </c>
      <c r="F15" s="10" t="s">
        <v>79</v>
      </c>
      <c r="G15" s="10" t="s">
        <v>71</v>
      </c>
      <c r="H15" s="10" t="s">
        <v>72</v>
      </c>
      <c r="I15" s="8"/>
    </row>
    <row r="16" spans="1:9" ht="49" thickBot="1" x14ac:dyDescent="0.25">
      <c r="A16" s="542" t="s">
        <v>82</v>
      </c>
      <c r="B16" s="10" t="s">
        <v>83</v>
      </c>
      <c r="C16" s="10" t="s">
        <v>84</v>
      </c>
      <c r="D16" s="9" t="s">
        <v>58</v>
      </c>
      <c r="E16" s="10" t="s">
        <v>85</v>
      </c>
      <c r="F16" s="10" t="s">
        <v>79</v>
      </c>
      <c r="G16" s="10" t="s">
        <v>71</v>
      </c>
      <c r="H16" s="10" t="s">
        <v>72</v>
      </c>
      <c r="I16" s="8"/>
    </row>
    <row r="17" spans="1:9" ht="61" thickBot="1" x14ac:dyDescent="0.25">
      <c r="A17" s="544"/>
      <c r="B17" s="10" t="s">
        <v>86</v>
      </c>
      <c r="C17" s="10" t="s">
        <v>87</v>
      </c>
      <c r="D17" s="9" t="s">
        <v>88</v>
      </c>
      <c r="E17" s="10" t="s">
        <v>89</v>
      </c>
      <c r="F17" s="10" t="s">
        <v>90</v>
      </c>
      <c r="G17" s="10" t="s">
        <v>71</v>
      </c>
      <c r="H17" s="10" t="s">
        <v>72</v>
      </c>
      <c r="I17" s="8"/>
    </row>
    <row r="18" spans="1:9" ht="61" thickBot="1" x14ac:dyDescent="0.25">
      <c r="A18" s="544"/>
      <c r="B18" s="10" t="s">
        <v>86</v>
      </c>
      <c r="C18" s="10" t="s">
        <v>91</v>
      </c>
      <c r="D18" s="11" t="s">
        <v>92</v>
      </c>
      <c r="E18" s="12" t="s">
        <v>93</v>
      </c>
      <c r="F18" s="13" t="s">
        <v>94</v>
      </c>
      <c r="G18" s="10" t="s">
        <v>71</v>
      </c>
      <c r="H18" s="10" t="s">
        <v>72</v>
      </c>
      <c r="I18" s="8"/>
    </row>
    <row r="19" spans="1:9" ht="49" thickBot="1" x14ac:dyDescent="0.25">
      <c r="A19" s="544"/>
      <c r="B19" s="10" t="s">
        <v>95</v>
      </c>
      <c r="C19" s="10" t="s">
        <v>96</v>
      </c>
      <c r="D19" s="9" t="s">
        <v>58</v>
      </c>
      <c r="E19" s="10" t="s">
        <v>97</v>
      </c>
      <c r="F19" s="10" t="s">
        <v>98</v>
      </c>
      <c r="G19" s="10" t="s">
        <v>71</v>
      </c>
      <c r="H19" s="10" t="s">
        <v>62</v>
      </c>
      <c r="I19" s="8"/>
    </row>
    <row r="20" spans="1:9" ht="37" thickBot="1" x14ac:dyDescent="0.25">
      <c r="A20" s="543"/>
      <c r="B20" s="10" t="s">
        <v>99</v>
      </c>
      <c r="C20" s="10" t="s">
        <v>100</v>
      </c>
      <c r="D20" s="9" t="s">
        <v>88</v>
      </c>
      <c r="E20" s="10" t="s">
        <v>101</v>
      </c>
      <c r="F20" s="10" t="s">
        <v>70</v>
      </c>
      <c r="G20" s="10" t="s">
        <v>71</v>
      </c>
      <c r="H20" s="10" t="s">
        <v>62</v>
      </c>
      <c r="I20" s="8"/>
    </row>
    <row r="21" spans="1:9" ht="85" thickBot="1" x14ac:dyDescent="0.25">
      <c r="A21" s="542" t="s">
        <v>102</v>
      </c>
      <c r="B21" s="10" t="s">
        <v>103</v>
      </c>
      <c r="C21" s="10" t="s">
        <v>104</v>
      </c>
      <c r="D21" s="9" t="s">
        <v>58</v>
      </c>
      <c r="E21" s="10" t="s">
        <v>105</v>
      </c>
      <c r="F21" s="10" t="s">
        <v>106</v>
      </c>
      <c r="G21" s="10" t="s">
        <v>71</v>
      </c>
      <c r="H21" s="10" t="s">
        <v>72</v>
      </c>
      <c r="I21" s="8"/>
    </row>
    <row r="22" spans="1:9" ht="25" thickBot="1" x14ac:dyDescent="0.25">
      <c r="A22" s="543"/>
      <c r="B22" s="10" t="s">
        <v>107</v>
      </c>
      <c r="C22" s="10" t="s">
        <v>108</v>
      </c>
      <c r="D22" s="9" t="s">
        <v>62</v>
      </c>
      <c r="E22" s="10" t="s">
        <v>105</v>
      </c>
      <c r="F22" s="10" t="s">
        <v>109</v>
      </c>
      <c r="G22" s="10" t="s">
        <v>71</v>
      </c>
      <c r="H22" s="10" t="s">
        <v>72</v>
      </c>
      <c r="I22" s="8"/>
    </row>
    <row r="23" spans="1:9" ht="25" thickBot="1" x14ac:dyDescent="0.25">
      <c r="A23" s="14"/>
      <c r="B23" s="10" t="s">
        <v>107</v>
      </c>
      <c r="C23" s="10" t="s">
        <v>110</v>
      </c>
      <c r="D23" s="9" t="s">
        <v>62</v>
      </c>
      <c r="E23" s="10" t="s">
        <v>111</v>
      </c>
      <c r="F23" s="10" t="s">
        <v>112</v>
      </c>
      <c r="G23" s="10" t="s">
        <v>71</v>
      </c>
      <c r="H23" s="10" t="s">
        <v>113</v>
      </c>
      <c r="I23" s="8"/>
    </row>
    <row r="24" spans="1:9" x14ac:dyDescent="0.2">
      <c r="A24" s="556" t="s">
        <v>114</v>
      </c>
      <c r="B24" s="557"/>
      <c r="C24" s="557"/>
      <c r="D24" s="557"/>
      <c r="E24" s="557"/>
      <c r="F24" s="557"/>
      <c r="G24" s="557"/>
      <c r="H24" s="558"/>
      <c r="I24" s="8"/>
    </row>
    <row r="25" spans="1:9" ht="17" thickBot="1" x14ac:dyDescent="0.25">
      <c r="A25" s="559"/>
      <c r="B25" s="560"/>
      <c r="C25" s="560"/>
      <c r="D25" s="560"/>
      <c r="E25" s="560"/>
      <c r="F25" s="560"/>
      <c r="G25" s="560"/>
      <c r="H25" s="561"/>
      <c r="I25" s="8"/>
    </row>
    <row r="26" spans="1:9" ht="73" thickBot="1" x14ac:dyDescent="0.25">
      <c r="A26" s="542" t="s">
        <v>115</v>
      </c>
      <c r="B26" s="10" t="s">
        <v>116</v>
      </c>
      <c r="C26" s="10" t="s">
        <v>117</v>
      </c>
      <c r="D26" s="11" t="s">
        <v>118</v>
      </c>
      <c r="E26" s="10" t="s">
        <v>119</v>
      </c>
      <c r="F26" s="10" t="s">
        <v>120</v>
      </c>
      <c r="G26" s="10" t="s">
        <v>121</v>
      </c>
      <c r="H26" s="10" t="s">
        <v>122</v>
      </c>
      <c r="I26" s="8"/>
    </row>
    <row r="27" spans="1:9" ht="73" thickBot="1" x14ac:dyDescent="0.25">
      <c r="A27" s="543"/>
      <c r="B27" s="10" t="s">
        <v>123</v>
      </c>
      <c r="C27" s="10" t="s">
        <v>124</v>
      </c>
      <c r="D27" s="11" t="s">
        <v>125</v>
      </c>
      <c r="E27" s="10" t="s">
        <v>119</v>
      </c>
      <c r="F27" s="10" t="s">
        <v>126</v>
      </c>
      <c r="G27" s="10" t="s">
        <v>67</v>
      </c>
      <c r="H27" s="10" t="s">
        <v>127</v>
      </c>
      <c r="I27" s="8"/>
    </row>
    <row r="28" spans="1:9" ht="73" thickBot="1" x14ac:dyDescent="0.25">
      <c r="A28" s="14"/>
      <c r="B28" s="10" t="s">
        <v>128</v>
      </c>
      <c r="C28" s="10" t="s">
        <v>129</v>
      </c>
      <c r="D28" s="11" t="s">
        <v>130</v>
      </c>
      <c r="E28" s="10" t="s">
        <v>131</v>
      </c>
      <c r="F28" s="10" t="s">
        <v>132</v>
      </c>
      <c r="G28" s="10" t="s">
        <v>71</v>
      </c>
      <c r="H28" s="10" t="s">
        <v>133</v>
      </c>
      <c r="I28" s="8"/>
    </row>
    <row r="29" spans="1:9" ht="85" thickBot="1" x14ac:dyDescent="0.25">
      <c r="A29" s="542" t="s">
        <v>134</v>
      </c>
      <c r="B29" s="10" t="s">
        <v>135</v>
      </c>
      <c r="C29" s="10" t="s">
        <v>136</v>
      </c>
      <c r="D29" s="11" t="s">
        <v>137</v>
      </c>
      <c r="E29" s="10" t="s">
        <v>119</v>
      </c>
      <c r="F29" s="10" t="s">
        <v>138</v>
      </c>
      <c r="G29" s="10" t="s">
        <v>121</v>
      </c>
      <c r="H29" s="10" t="s">
        <v>139</v>
      </c>
      <c r="I29" s="8"/>
    </row>
    <row r="30" spans="1:9" ht="73" thickBot="1" x14ac:dyDescent="0.25">
      <c r="A30" s="544"/>
      <c r="B30" s="10" t="s">
        <v>140</v>
      </c>
      <c r="C30" s="10" t="s">
        <v>141</v>
      </c>
      <c r="D30" s="11" t="s">
        <v>142</v>
      </c>
      <c r="E30" s="10" t="s">
        <v>143</v>
      </c>
      <c r="F30" s="10" t="s">
        <v>138</v>
      </c>
      <c r="G30" s="10" t="s">
        <v>121</v>
      </c>
      <c r="H30" s="10" t="s">
        <v>144</v>
      </c>
      <c r="I30" s="8"/>
    </row>
    <row r="31" spans="1:9" ht="61" thickBot="1" x14ac:dyDescent="0.25">
      <c r="A31" s="544"/>
      <c r="B31" s="10" t="s">
        <v>145</v>
      </c>
      <c r="C31" s="10" t="s">
        <v>146</v>
      </c>
      <c r="D31" s="11" t="s">
        <v>142</v>
      </c>
      <c r="E31" s="10" t="s">
        <v>147</v>
      </c>
      <c r="F31" s="10" t="s">
        <v>148</v>
      </c>
      <c r="G31" s="10" t="s">
        <v>149</v>
      </c>
      <c r="H31" s="10" t="s">
        <v>144</v>
      </c>
      <c r="I31" s="8"/>
    </row>
    <row r="32" spans="1:9" ht="73" thickBot="1" x14ac:dyDescent="0.25">
      <c r="A32" s="544"/>
      <c r="B32" s="10" t="s">
        <v>150</v>
      </c>
      <c r="C32" s="10" t="s">
        <v>151</v>
      </c>
      <c r="D32" s="11" t="s">
        <v>152</v>
      </c>
      <c r="E32" s="10" t="s">
        <v>153</v>
      </c>
      <c r="F32" s="10" t="s">
        <v>154</v>
      </c>
      <c r="G32" s="10" t="s">
        <v>121</v>
      </c>
      <c r="H32" s="10" t="s">
        <v>155</v>
      </c>
      <c r="I32" s="8"/>
    </row>
    <row r="33" spans="1:9" ht="85" thickBot="1" x14ac:dyDescent="0.25">
      <c r="A33" s="544"/>
      <c r="B33" s="10" t="s">
        <v>156</v>
      </c>
      <c r="C33" s="10" t="s">
        <v>157</v>
      </c>
      <c r="D33" s="11" t="s">
        <v>158</v>
      </c>
      <c r="E33" s="10" t="s">
        <v>159</v>
      </c>
      <c r="F33" s="10" t="s">
        <v>160</v>
      </c>
      <c r="G33" s="10" t="s">
        <v>121</v>
      </c>
      <c r="H33" s="10" t="s">
        <v>161</v>
      </c>
      <c r="I33" s="8"/>
    </row>
    <row r="34" spans="1:9" ht="73" thickBot="1" x14ac:dyDescent="0.25">
      <c r="A34" s="543"/>
      <c r="B34" s="10" t="s">
        <v>162</v>
      </c>
      <c r="C34" s="10" t="s">
        <v>163</v>
      </c>
      <c r="D34" s="11" t="s">
        <v>164</v>
      </c>
      <c r="E34" s="10" t="s">
        <v>165</v>
      </c>
      <c r="F34" s="10" t="s">
        <v>138</v>
      </c>
      <c r="G34" s="10" t="s">
        <v>121</v>
      </c>
      <c r="H34" s="10" t="s">
        <v>127</v>
      </c>
      <c r="I34" s="8"/>
    </row>
    <row r="35" spans="1:9" ht="61" thickBot="1" x14ac:dyDescent="0.25">
      <c r="A35" s="542"/>
      <c r="B35" s="10" t="s">
        <v>166</v>
      </c>
      <c r="C35" s="10" t="s">
        <v>167</v>
      </c>
      <c r="D35" s="11" t="s">
        <v>168</v>
      </c>
      <c r="E35" s="10" t="s">
        <v>169</v>
      </c>
      <c r="F35" s="10" t="s">
        <v>170</v>
      </c>
      <c r="G35" s="10" t="s">
        <v>67</v>
      </c>
      <c r="H35" s="10" t="s">
        <v>171</v>
      </c>
      <c r="I35" s="8"/>
    </row>
    <row r="36" spans="1:9" ht="73" thickBot="1" x14ac:dyDescent="0.25">
      <c r="A36" s="543"/>
      <c r="B36" s="10" t="s">
        <v>172</v>
      </c>
      <c r="C36" s="10" t="s">
        <v>173</v>
      </c>
      <c r="D36" s="11" t="s">
        <v>174</v>
      </c>
      <c r="E36" s="10" t="s">
        <v>147</v>
      </c>
      <c r="F36" s="10" t="s">
        <v>175</v>
      </c>
      <c r="G36" s="10" t="s">
        <v>176</v>
      </c>
      <c r="H36" s="10" t="s">
        <v>177</v>
      </c>
      <c r="I36" s="8"/>
    </row>
    <row r="37" spans="1:9" ht="25" customHeight="1" thickBot="1" x14ac:dyDescent="0.25">
      <c r="A37" s="545" t="s">
        <v>178</v>
      </c>
      <c r="B37" s="546"/>
      <c r="C37" s="546"/>
      <c r="D37" s="546"/>
      <c r="E37" s="546"/>
      <c r="F37" s="546"/>
      <c r="G37" s="546"/>
      <c r="H37" s="547"/>
      <c r="I37" s="8"/>
    </row>
    <row r="38" spans="1:9" ht="121" thickBot="1" x14ac:dyDescent="0.25">
      <c r="A38" s="542" t="s">
        <v>179</v>
      </c>
      <c r="B38" s="13" t="s">
        <v>180</v>
      </c>
      <c r="C38" s="10" t="s">
        <v>181</v>
      </c>
      <c r="D38" s="11" t="s">
        <v>182</v>
      </c>
      <c r="E38" s="10" t="s">
        <v>183</v>
      </c>
      <c r="F38" s="10" t="s">
        <v>184</v>
      </c>
      <c r="G38" s="10" t="s">
        <v>121</v>
      </c>
      <c r="H38" s="10" t="s">
        <v>185</v>
      </c>
      <c r="I38" s="8"/>
    </row>
    <row r="39" spans="1:9" ht="109" thickBot="1" x14ac:dyDescent="0.25">
      <c r="A39" s="544"/>
      <c r="B39" s="13" t="s">
        <v>186</v>
      </c>
      <c r="C39" s="10" t="s">
        <v>187</v>
      </c>
      <c r="D39" s="11" t="s">
        <v>188</v>
      </c>
      <c r="E39" s="10" t="s">
        <v>189</v>
      </c>
      <c r="F39" s="10" t="s">
        <v>190</v>
      </c>
      <c r="G39" s="10" t="s">
        <v>121</v>
      </c>
      <c r="H39" s="10" t="s">
        <v>185</v>
      </c>
      <c r="I39" s="8"/>
    </row>
    <row r="40" spans="1:9" ht="73" thickBot="1" x14ac:dyDescent="0.25">
      <c r="A40" s="544"/>
      <c r="B40" s="13" t="s">
        <v>191</v>
      </c>
      <c r="C40" s="10" t="s">
        <v>192</v>
      </c>
      <c r="D40" s="11" t="s">
        <v>193</v>
      </c>
      <c r="E40" s="10" t="s">
        <v>153</v>
      </c>
      <c r="F40" s="10" t="s">
        <v>194</v>
      </c>
      <c r="G40" s="10"/>
      <c r="H40" s="10" t="s">
        <v>127</v>
      </c>
      <c r="I40" s="8"/>
    </row>
    <row r="41" spans="1:9" ht="73" thickBot="1" x14ac:dyDescent="0.25">
      <c r="A41" s="544"/>
      <c r="B41" s="13" t="s">
        <v>195</v>
      </c>
      <c r="C41" s="10" t="s">
        <v>196</v>
      </c>
      <c r="D41" s="11" t="s">
        <v>197</v>
      </c>
      <c r="E41" s="10" t="s">
        <v>198</v>
      </c>
      <c r="F41" s="10" t="s">
        <v>199</v>
      </c>
      <c r="G41" s="10" t="s">
        <v>121</v>
      </c>
      <c r="H41" s="10" t="s">
        <v>139</v>
      </c>
      <c r="I41" s="8"/>
    </row>
    <row r="42" spans="1:9" ht="61" thickBot="1" x14ac:dyDescent="0.25">
      <c r="A42" s="544"/>
      <c r="B42" s="13" t="s">
        <v>200</v>
      </c>
      <c r="C42" s="10" t="s">
        <v>201</v>
      </c>
      <c r="D42" s="11" t="s">
        <v>202</v>
      </c>
      <c r="E42" s="10" t="s">
        <v>203</v>
      </c>
      <c r="F42" s="10" t="s">
        <v>154</v>
      </c>
      <c r="G42" s="10" t="s">
        <v>204</v>
      </c>
      <c r="H42" s="10" t="s">
        <v>139</v>
      </c>
      <c r="I42" s="8"/>
    </row>
    <row r="43" spans="1:9" ht="85" thickBot="1" x14ac:dyDescent="0.25">
      <c r="A43" s="544"/>
      <c r="B43" s="13" t="s">
        <v>205</v>
      </c>
      <c r="C43" s="10" t="s">
        <v>206</v>
      </c>
      <c r="D43" s="11" t="s">
        <v>207</v>
      </c>
      <c r="E43" s="10" t="s">
        <v>208</v>
      </c>
      <c r="F43" s="10" t="s">
        <v>209</v>
      </c>
      <c r="G43" s="10" t="s">
        <v>121</v>
      </c>
      <c r="H43" s="10" t="s">
        <v>210</v>
      </c>
      <c r="I43" s="8"/>
    </row>
    <row r="44" spans="1:9" ht="73" thickBot="1" x14ac:dyDescent="0.25">
      <c r="A44" s="544"/>
      <c r="B44" s="13" t="s">
        <v>211</v>
      </c>
      <c r="C44" s="10" t="s">
        <v>212</v>
      </c>
      <c r="D44" s="11" t="s">
        <v>213</v>
      </c>
      <c r="E44" s="10" t="s">
        <v>214</v>
      </c>
      <c r="F44" s="10" t="s">
        <v>215</v>
      </c>
      <c r="G44" s="10" t="s">
        <v>204</v>
      </c>
      <c r="H44" s="10" t="s">
        <v>216</v>
      </c>
      <c r="I44" s="8"/>
    </row>
    <row r="45" spans="1:9" ht="73" thickBot="1" x14ac:dyDescent="0.25">
      <c r="A45" s="544"/>
      <c r="B45" s="13" t="s">
        <v>217</v>
      </c>
      <c r="C45" s="10" t="s">
        <v>218</v>
      </c>
      <c r="D45" s="11" t="s">
        <v>219</v>
      </c>
      <c r="E45" s="10" t="s">
        <v>220</v>
      </c>
      <c r="F45" s="10" t="s">
        <v>199</v>
      </c>
      <c r="G45" s="10" t="s">
        <v>121</v>
      </c>
      <c r="H45" s="10" t="s">
        <v>210</v>
      </c>
      <c r="I45" s="8"/>
    </row>
    <row r="46" spans="1:9" ht="85" thickBot="1" x14ac:dyDescent="0.25">
      <c r="A46" s="543"/>
      <c r="B46" s="13" t="s">
        <v>221</v>
      </c>
      <c r="C46" s="10" t="s">
        <v>222</v>
      </c>
      <c r="D46" s="11" t="s">
        <v>223</v>
      </c>
      <c r="E46" s="10" t="s">
        <v>224</v>
      </c>
      <c r="F46" s="10" t="s">
        <v>225</v>
      </c>
      <c r="G46" s="10" t="s">
        <v>121</v>
      </c>
      <c r="H46" s="10" t="s">
        <v>226</v>
      </c>
      <c r="I46" s="8"/>
    </row>
    <row r="47" spans="1:9" x14ac:dyDescent="0.2">
      <c r="A47" s="556" t="s">
        <v>227</v>
      </c>
      <c r="B47" s="557"/>
      <c r="C47" s="557"/>
      <c r="D47" s="557"/>
      <c r="E47" s="557"/>
      <c r="F47" s="557"/>
      <c r="G47" s="557"/>
      <c r="H47" s="558"/>
      <c r="I47" s="8"/>
    </row>
    <row r="48" spans="1:9" ht="17" thickBot="1" x14ac:dyDescent="0.25">
      <c r="A48" s="559"/>
      <c r="B48" s="560"/>
      <c r="C48" s="560"/>
      <c r="D48" s="560"/>
      <c r="E48" s="560"/>
      <c r="F48" s="560"/>
      <c r="G48" s="560"/>
      <c r="H48" s="561"/>
      <c r="I48" s="8"/>
    </row>
    <row r="49" spans="1:9" ht="73" thickBot="1" x14ac:dyDescent="0.25">
      <c r="A49" s="14" t="s">
        <v>228</v>
      </c>
      <c r="B49" s="10" t="s">
        <v>229</v>
      </c>
      <c r="C49" s="10" t="s">
        <v>230</v>
      </c>
      <c r="D49" s="15" t="s">
        <v>58</v>
      </c>
      <c r="E49" s="10" t="s">
        <v>231</v>
      </c>
      <c r="F49" s="10" t="s">
        <v>232</v>
      </c>
      <c r="G49" s="10" t="s">
        <v>233</v>
      </c>
      <c r="H49" s="10" t="s">
        <v>234</v>
      </c>
      <c r="I49" s="8"/>
    </row>
    <row r="50" spans="1:9" ht="73" thickBot="1" x14ac:dyDescent="0.25">
      <c r="A50" s="542" t="s">
        <v>235</v>
      </c>
      <c r="B50" s="10" t="s">
        <v>236</v>
      </c>
      <c r="C50" s="10" t="s">
        <v>237</v>
      </c>
      <c r="D50" s="11" t="s">
        <v>238</v>
      </c>
      <c r="E50" s="10" t="s">
        <v>239</v>
      </c>
      <c r="F50" s="10" t="s">
        <v>240</v>
      </c>
      <c r="G50" s="10" t="s">
        <v>71</v>
      </c>
      <c r="H50" s="10" t="s">
        <v>241</v>
      </c>
      <c r="I50" s="8"/>
    </row>
    <row r="51" spans="1:9" ht="85" thickBot="1" x14ac:dyDescent="0.25">
      <c r="A51" s="543"/>
      <c r="B51" s="10" t="s">
        <v>242</v>
      </c>
      <c r="C51" s="10" t="s">
        <v>243</v>
      </c>
      <c r="D51" s="11" t="s">
        <v>244</v>
      </c>
      <c r="E51" s="10" t="s">
        <v>245</v>
      </c>
      <c r="F51" s="10" t="s">
        <v>246</v>
      </c>
      <c r="G51" s="10" t="s">
        <v>247</v>
      </c>
      <c r="H51" s="10" t="s">
        <v>241</v>
      </c>
      <c r="I51" s="8"/>
    </row>
    <row r="52" spans="1:9" ht="37" thickBot="1" x14ac:dyDescent="0.25">
      <c r="A52" s="14"/>
      <c r="B52" s="10" t="s">
        <v>248</v>
      </c>
      <c r="C52" s="10" t="s">
        <v>249</v>
      </c>
      <c r="D52" s="15" t="s">
        <v>62</v>
      </c>
      <c r="E52" s="10" t="s">
        <v>239</v>
      </c>
      <c r="F52" s="10" t="s">
        <v>240</v>
      </c>
      <c r="G52" s="10" t="s">
        <v>67</v>
      </c>
      <c r="H52" s="10" t="s">
        <v>241</v>
      </c>
      <c r="I52" s="8"/>
    </row>
    <row r="53" spans="1:9" ht="61" thickBot="1" x14ac:dyDescent="0.25">
      <c r="A53" s="14"/>
      <c r="B53" s="10" t="s">
        <v>250</v>
      </c>
      <c r="C53" s="10" t="s">
        <v>251</v>
      </c>
      <c r="D53" s="11" t="s">
        <v>252</v>
      </c>
      <c r="E53" s="10" t="s">
        <v>239</v>
      </c>
      <c r="F53" s="10" t="s">
        <v>240</v>
      </c>
      <c r="G53" s="10" t="s">
        <v>253</v>
      </c>
      <c r="H53" s="10" t="s">
        <v>241</v>
      </c>
      <c r="I53" s="8"/>
    </row>
    <row r="54" spans="1:9" ht="17" thickBot="1" x14ac:dyDescent="0.25">
      <c r="A54" s="553" t="s">
        <v>254</v>
      </c>
      <c r="B54" s="554"/>
      <c r="C54" s="554"/>
      <c r="D54" s="554"/>
      <c r="E54" s="554"/>
      <c r="F54" s="554"/>
      <c r="G54" s="554"/>
      <c r="H54" s="555"/>
      <c r="I54" s="8"/>
    </row>
    <row r="55" spans="1:9" ht="73" thickBot="1" x14ac:dyDescent="0.25">
      <c r="A55" s="542"/>
      <c r="B55" s="10" t="s">
        <v>128</v>
      </c>
      <c r="C55" s="10" t="s">
        <v>255</v>
      </c>
      <c r="D55" s="11" t="s">
        <v>130</v>
      </c>
      <c r="E55" s="10" t="s">
        <v>256</v>
      </c>
      <c r="F55" s="10" t="s">
        <v>257</v>
      </c>
      <c r="G55" s="10" t="s">
        <v>253</v>
      </c>
      <c r="H55" s="10" t="s">
        <v>62</v>
      </c>
      <c r="I55" s="8"/>
    </row>
    <row r="56" spans="1:9" ht="61" thickBot="1" x14ac:dyDescent="0.25">
      <c r="A56" s="544"/>
      <c r="B56" s="10" t="s">
        <v>258</v>
      </c>
      <c r="C56" s="10" t="s">
        <v>259</v>
      </c>
      <c r="D56" s="15" t="s">
        <v>62</v>
      </c>
      <c r="E56" s="10" t="s">
        <v>260</v>
      </c>
      <c r="F56" s="10" t="s">
        <v>261</v>
      </c>
      <c r="G56" s="10" t="s">
        <v>121</v>
      </c>
      <c r="H56" s="10"/>
      <c r="I56" s="8"/>
    </row>
    <row r="57" spans="1:9" ht="85" thickBot="1" x14ac:dyDescent="0.25">
      <c r="A57" s="543"/>
      <c r="B57" s="10" t="s">
        <v>262</v>
      </c>
      <c r="C57" s="10" t="s">
        <v>263</v>
      </c>
      <c r="D57" s="15" t="s">
        <v>62</v>
      </c>
      <c r="E57" s="10" t="s">
        <v>264</v>
      </c>
      <c r="F57" s="10" t="s">
        <v>240</v>
      </c>
      <c r="G57" s="10" t="s">
        <v>265</v>
      </c>
      <c r="H57" s="10" t="s">
        <v>266</v>
      </c>
      <c r="I57" s="8"/>
    </row>
    <row r="58" spans="1:9" ht="46" customHeight="1" thickBot="1" x14ac:dyDescent="0.25">
      <c r="A58" s="14" t="s">
        <v>267</v>
      </c>
      <c r="B58" s="10" t="s">
        <v>267</v>
      </c>
      <c r="C58" s="10" t="s">
        <v>268</v>
      </c>
      <c r="D58" s="15" t="s">
        <v>58</v>
      </c>
      <c r="E58" s="10" t="s">
        <v>269</v>
      </c>
      <c r="F58" s="10" t="s">
        <v>79</v>
      </c>
      <c r="G58" s="10" t="s">
        <v>67</v>
      </c>
      <c r="H58" s="10" t="s">
        <v>72</v>
      </c>
      <c r="I58" s="8"/>
    </row>
    <row r="59" spans="1:9" x14ac:dyDescent="0.2">
      <c r="A59" s="556" t="s">
        <v>270</v>
      </c>
      <c r="B59" s="557"/>
      <c r="C59" s="557"/>
      <c r="D59" s="557"/>
      <c r="E59" s="557"/>
      <c r="F59" s="557"/>
      <c r="G59" s="557"/>
      <c r="H59" s="558"/>
      <c r="I59" s="8"/>
    </row>
    <row r="60" spans="1:9" ht="17" thickBot="1" x14ac:dyDescent="0.25">
      <c r="A60" s="559"/>
      <c r="B60" s="560"/>
      <c r="C60" s="560"/>
      <c r="D60" s="560"/>
      <c r="E60" s="560"/>
      <c r="F60" s="560"/>
      <c r="G60" s="560"/>
      <c r="H60" s="561"/>
      <c r="I60" s="8"/>
    </row>
    <row r="61" spans="1:9" ht="49" thickBot="1" x14ac:dyDescent="0.25">
      <c r="A61" s="14" t="s">
        <v>271</v>
      </c>
      <c r="B61" s="10" t="s">
        <v>272</v>
      </c>
      <c r="C61" s="10" t="s">
        <v>273</v>
      </c>
      <c r="D61" s="15" t="s">
        <v>62</v>
      </c>
      <c r="E61" s="10" t="s">
        <v>274</v>
      </c>
      <c r="F61" s="10" t="s">
        <v>275</v>
      </c>
      <c r="G61" s="10" t="s">
        <v>67</v>
      </c>
      <c r="H61" s="10" t="s">
        <v>276</v>
      </c>
      <c r="I61" s="8"/>
    </row>
    <row r="62" spans="1:9" ht="49" thickBot="1" x14ac:dyDescent="0.25">
      <c r="A62" s="14"/>
      <c r="B62" s="10" t="s">
        <v>277</v>
      </c>
      <c r="C62" s="10" t="s">
        <v>278</v>
      </c>
      <c r="D62" s="15" t="s">
        <v>62</v>
      </c>
      <c r="E62" s="10" t="s">
        <v>279</v>
      </c>
      <c r="F62" s="10" t="s">
        <v>280</v>
      </c>
      <c r="G62" s="10" t="s">
        <v>67</v>
      </c>
      <c r="H62" s="10" t="s">
        <v>62</v>
      </c>
      <c r="I62" s="8"/>
    </row>
    <row r="63" spans="1:9" ht="37" thickBot="1" x14ac:dyDescent="0.25">
      <c r="A63" s="14" t="s">
        <v>281</v>
      </c>
      <c r="B63" s="10" t="s">
        <v>282</v>
      </c>
      <c r="C63" s="15" t="s">
        <v>283</v>
      </c>
      <c r="D63" s="15" t="s">
        <v>58</v>
      </c>
      <c r="E63" s="10" t="s">
        <v>279</v>
      </c>
      <c r="F63" s="10" t="s">
        <v>79</v>
      </c>
      <c r="G63" s="16" t="s">
        <v>67</v>
      </c>
      <c r="H63" s="16" t="s">
        <v>62</v>
      </c>
      <c r="I63" s="8"/>
    </row>
    <row r="64" spans="1:9" ht="17" thickBot="1" x14ac:dyDescent="0.25">
      <c r="A64" s="553" t="s">
        <v>284</v>
      </c>
      <c r="B64" s="554"/>
      <c r="C64" s="554"/>
      <c r="D64" s="554"/>
      <c r="E64" s="554"/>
      <c r="F64" s="554"/>
      <c r="G64" s="554"/>
      <c r="H64" s="555"/>
      <c r="I64" s="8"/>
    </row>
    <row r="65" spans="1:9" ht="85" thickBot="1" x14ac:dyDescent="0.25">
      <c r="A65" s="14"/>
      <c r="B65" s="10" t="s">
        <v>285</v>
      </c>
      <c r="C65" s="10" t="s">
        <v>286</v>
      </c>
      <c r="D65" s="11" t="s">
        <v>287</v>
      </c>
      <c r="E65" s="10" t="s">
        <v>288</v>
      </c>
      <c r="F65" s="10" t="s">
        <v>289</v>
      </c>
      <c r="G65" s="10" t="s">
        <v>67</v>
      </c>
      <c r="H65" s="10" t="s">
        <v>290</v>
      </c>
      <c r="I65" s="8"/>
    </row>
  </sheetData>
  <mergeCells count="27">
    <mergeCell ref="H5:H6"/>
    <mergeCell ref="A10:A13"/>
    <mergeCell ref="A3:H3"/>
    <mergeCell ref="A64:H64"/>
    <mergeCell ref="A59:H60"/>
    <mergeCell ref="A54:H54"/>
    <mergeCell ref="A47:H48"/>
    <mergeCell ref="A24:H25"/>
    <mergeCell ref="A7:H9"/>
    <mergeCell ref="C5:D5"/>
    <mergeCell ref="A4:H4"/>
    <mergeCell ref="A5:A6"/>
    <mergeCell ref="A29:A34"/>
    <mergeCell ref="B5:B6"/>
    <mergeCell ref="E5:E6"/>
    <mergeCell ref="F5:F6"/>
    <mergeCell ref="G5:G6"/>
    <mergeCell ref="A14:A15"/>
    <mergeCell ref="B14:B15"/>
    <mergeCell ref="A16:A20"/>
    <mergeCell ref="A21:A22"/>
    <mergeCell ref="A26:A27"/>
    <mergeCell ref="A35:A36"/>
    <mergeCell ref="A38:A46"/>
    <mergeCell ref="A50:A51"/>
    <mergeCell ref="A55:A57"/>
    <mergeCell ref="A37:H37"/>
  </mergeCells>
  <phoneticPr fontId="12" type="noConversion"/>
  <pageMargins left="0.75" right="0.75" top="1" bottom="1" header="0.3" footer="0.3"/>
  <pageSetup scale="60" fitToHeight="3"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2"/>
  <sheetViews>
    <sheetView topLeftCell="A13" workbookViewId="0">
      <selection activeCell="C17" sqref="C17"/>
    </sheetView>
  </sheetViews>
  <sheetFormatPr baseColWidth="10" defaultColWidth="10.83203125" defaultRowHeight="15" x14ac:dyDescent="0.2"/>
  <cols>
    <col min="1" max="1" width="10.83203125" style="17"/>
    <col min="2" max="2" width="37.1640625" style="18" customWidth="1"/>
    <col min="3" max="3" width="20.6640625" style="17" customWidth="1"/>
    <col min="4" max="4" width="22" style="17" customWidth="1"/>
    <col min="5" max="5" width="26" style="18" customWidth="1"/>
    <col min="6" max="6" width="30.6640625" style="17" customWidth="1"/>
    <col min="7" max="16384" width="10.83203125" style="17"/>
  </cols>
  <sheetData>
    <row r="3" spans="2:6" ht="16" x14ac:dyDescent="0.2">
      <c r="B3" s="21" t="s">
        <v>535</v>
      </c>
    </row>
    <row r="4" spans="2:6" x14ac:dyDescent="0.2">
      <c r="B4" s="173" t="s">
        <v>536</v>
      </c>
    </row>
    <row r="5" spans="2:6" x14ac:dyDescent="0.2">
      <c r="B5" s="20" t="s">
        <v>345</v>
      </c>
    </row>
    <row r="7" spans="2:6" ht="30" x14ac:dyDescent="0.2">
      <c r="B7" s="18" t="s">
        <v>361</v>
      </c>
      <c r="C7" s="172" t="s">
        <v>292</v>
      </c>
      <c r="D7" s="172" t="s">
        <v>293</v>
      </c>
      <c r="E7" s="172" t="s">
        <v>294</v>
      </c>
      <c r="F7" s="172" t="s">
        <v>328</v>
      </c>
    </row>
    <row r="8" spans="2:6" x14ac:dyDescent="0.2">
      <c r="B8" s="20" t="s">
        <v>344</v>
      </c>
      <c r="C8" s="20"/>
      <c r="D8" s="20"/>
      <c r="E8" s="20"/>
      <c r="F8" s="20"/>
    </row>
    <row r="9" spans="2:6" ht="45" x14ac:dyDescent="0.2">
      <c r="B9" s="18" t="s">
        <v>295</v>
      </c>
      <c r="C9" s="18" t="s">
        <v>296</v>
      </c>
      <c r="D9" s="18" t="s">
        <v>297</v>
      </c>
      <c r="E9" s="18" t="s">
        <v>298</v>
      </c>
      <c r="F9" s="18" t="s">
        <v>327</v>
      </c>
    </row>
    <row r="10" spans="2:6" ht="45" x14ac:dyDescent="0.2">
      <c r="B10" s="18" t="s">
        <v>300</v>
      </c>
      <c r="C10" s="18" t="s">
        <v>301</v>
      </c>
      <c r="D10" s="18" t="s">
        <v>302</v>
      </c>
      <c r="E10" s="18" t="s">
        <v>303</v>
      </c>
      <c r="F10" s="18" t="s">
        <v>304</v>
      </c>
    </row>
    <row r="11" spans="2:6" ht="30" x14ac:dyDescent="0.2">
      <c r="B11" s="18" t="s">
        <v>305</v>
      </c>
      <c r="C11" s="18" t="s">
        <v>306</v>
      </c>
      <c r="D11" s="18" t="s">
        <v>307</v>
      </c>
      <c r="E11" s="18" t="s">
        <v>308</v>
      </c>
      <c r="F11" s="18" t="s">
        <v>325</v>
      </c>
    </row>
    <row r="12" spans="2:6" ht="45" x14ac:dyDescent="0.2">
      <c r="B12" s="18" t="s">
        <v>310</v>
      </c>
      <c r="C12" s="18" t="s">
        <v>311</v>
      </c>
      <c r="D12" s="18" t="s">
        <v>312</v>
      </c>
      <c r="E12" s="18" t="s">
        <v>313</v>
      </c>
      <c r="F12" s="18" t="s">
        <v>325</v>
      </c>
    </row>
    <row r="13" spans="2:6" ht="33" customHeight="1" x14ac:dyDescent="0.2">
      <c r="B13" s="18" t="s">
        <v>314</v>
      </c>
      <c r="C13" s="18" t="s">
        <v>315</v>
      </c>
      <c r="D13" s="18" t="s">
        <v>316</v>
      </c>
      <c r="E13" s="18" t="s">
        <v>317</v>
      </c>
      <c r="F13" s="18" t="s">
        <v>325</v>
      </c>
    </row>
    <row r="14" spans="2:6" ht="45" x14ac:dyDescent="0.2">
      <c r="B14" s="18" t="s">
        <v>318</v>
      </c>
      <c r="C14" s="18" t="s">
        <v>317</v>
      </c>
      <c r="D14" s="18" t="s">
        <v>319</v>
      </c>
      <c r="E14" s="18" t="s">
        <v>320</v>
      </c>
      <c r="F14" s="18" t="s">
        <v>326</v>
      </c>
    </row>
    <row r="15" spans="2:6" ht="30" x14ac:dyDescent="0.2">
      <c r="B15" s="18" t="s">
        <v>321</v>
      </c>
      <c r="C15" s="18" t="s">
        <v>320</v>
      </c>
      <c r="D15" s="18" t="s">
        <v>319</v>
      </c>
      <c r="E15" s="18" t="s">
        <v>317</v>
      </c>
      <c r="F15" s="18" t="s">
        <v>299</v>
      </c>
    </row>
    <row r="16" spans="2:6" ht="16" x14ac:dyDescent="0.2">
      <c r="B16" s="25" t="s">
        <v>343</v>
      </c>
      <c r="C16" s="18"/>
      <c r="D16" s="18"/>
      <c r="F16" s="18"/>
    </row>
    <row r="17" spans="2:6" ht="90" x14ac:dyDescent="0.2">
      <c r="B17" s="18" t="s">
        <v>534</v>
      </c>
      <c r="C17" s="18" t="s">
        <v>322</v>
      </c>
      <c r="D17" s="18" t="s">
        <v>323</v>
      </c>
      <c r="E17" s="18" t="s">
        <v>324</v>
      </c>
      <c r="F17" s="18" t="s">
        <v>309</v>
      </c>
    </row>
    <row r="18" spans="2:6" ht="45" x14ac:dyDescent="0.2">
      <c r="B18" s="18" t="s">
        <v>329</v>
      </c>
      <c r="C18" s="18" t="s">
        <v>330</v>
      </c>
      <c r="D18" s="18" t="s">
        <v>331</v>
      </c>
      <c r="E18" s="18" t="s">
        <v>332</v>
      </c>
      <c r="F18" s="18" t="s">
        <v>333</v>
      </c>
    </row>
    <row r="19" spans="2:6" ht="60" x14ac:dyDescent="0.2">
      <c r="B19" s="18" t="s">
        <v>334</v>
      </c>
      <c r="C19" s="18" t="s">
        <v>335</v>
      </c>
      <c r="D19" s="18" t="s">
        <v>342</v>
      </c>
      <c r="E19" s="18" t="s">
        <v>336</v>
      </c>
      <c r="F19" s="18"/>
    </row>
    <row r="20" spans="2:6" x14ac:dyDescent="0.2">
      <c r="B20" s="18" t="s">
        <v>337</v>
      </c>
      <c r="C20" s="18" t="s">
        <v>308</v>
      </c>
      <c r="D20" s="18" t="s">
        <v>316</v>
      </c>
      <c r="E20" s="18" t="s">
        <v>315</v>
      </c>
      <c r="F20" s="18"/>
    </row>
    <row r="21" spans="2:6" x14ac:dyDescent="0.2">
      <c r="B21" s="19" t="s">
        <v>338</v>
      </c>
      <c r="C21" s="19" t="s">
        <v>339</v>
      </c>
      <c r="D21" s="19" t="s">
        <v>340</v>
      </c>
      <c r="E21" s="19" t="s">
        <v>341</v>
      </c>
      <c r="F21" s="19"/>
    </row>
    <row r="22" spans="2:6" x14ac:dyDescent="0.2">
      <c r="B22" s="19"/>
      <c r="C22" s="19"/>
      <c r="D22" s="19"/>
      <c r="E22" s="19"/>
      <c r="F22" s="19"/>
    </row>
  </sheetData>
  <pageMargins left="0.75" right="0.75" top="1" bottom="1" header="0.3" footer="0.3"/>
  <pageSetup orientation="portrait" horizontalDpi="0" verticalDpi="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3" sqref="B3"/>
    </sheetView>
  </sheetViews>
  <sheetFormatPr baseColWidth="10" defaultColWidth="11.1640625" defaultRowHeight="16" x14ac:dyDescent="0.2"/>
  <cols>
    <col min="2" max="2" width="113.83203125" customWidth="1"/>
  </cols>
  <sheetData>
    <row r="2" spans="2:2" ht="30" x14ac:dyDescent="0.2">
      <c r="B2" s="18" t="s">
        <v>347</v>
      </c>
    </row>
    <row r="4" spans="2:2" x14ac:dyDescent="0.2">
      <c r="B4" s="21" t="s">
        <v>346</v>
      </c>
    </row>
  </sheetData>
  <pageMargins left="0.75" right="0.75" top="1" bottom="1"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Consolidated Indicators</vt:lpstr>
      <vt:lpstr>Condom Mkt Health Indicators </vt:lpstr>
      <vt:lpstr>TMA Stewardship</vt:lpstr>
      <vt:lpstr>TMA Indicators</vt:lpstr>
      <vt:lpstr>UNFPA CCP Indicators</vt:lpstr>
      <vt:lpstr>Mkt Stage indicators</vt:lpstr>
      <vt:lpstr>Use Indicators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Jones</dc:creator>
  <cp:lastModifiedBy>C Jones</cp:lastModifiedBy>
  <cp:lastPrinted>2017-05-04T17:50:51Z</cp:lastPrinted>
  <dcterms:created xsi:type="dcterms:W3CDTF">2017-02-17T21:37:27Z</dcterms:created>
  <dcterms:modified xsi:type="dcterms:W3CDTF">2017-10-02T21:15:38Z</dcterms:modified>
</cp:coreProperties>
</file>